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4595" windowHeight="8295" activeTab="0"/>
  </bookViews>
  <sheets>
    <sheet name="дод.5" sheetId="1" r:id="rId1"/>
  </sheets>
  <definedNames>
    <definedName name="_xlfn.AGGREGATE" hidden="1">#NAME?</definedName>
    <definedName name="_xlnm.Print_Titles" localSheetId="0">'дод.5'!$D:$E,'дод.5'!$4:$9</definedName>
    <definedName name="_xlnm.Print_Area" localSheetId="0">'дод.5'!$D$1:$BD$62</definedName>
  </definedNames>
  <calcPr fullCalcOnLoad="1"/>
</workbook>
</file>

<file path=xl/sharedStrings.xml><?xml version="1.0" encoding="utf-8"?>
<sst xmlns="http://schemas.openxmlformats.org/spreadsheetml/2006/main" count="197" uniqueCount="158">
  <si>
    <t>-</t>
  </si>
  <si>
    <t>Код бюджету</t>
  </si>
  <si>
    <t xml:space="preserve">Назва місцевого бюджету адміністративно-територіальної одиниці  </t>
  </si>
  <si>
    <t>О5</t>
  </si>
  <si>
    <t>О3</t>
  </si>
  <si>
    <t>О6</t>
  </si>
  <si>
    <t>О8</t>
  </si>
  <si>
    <t>О7</t>
  </si>
  <si>
    <t>O2</t>
  </si>
  <si>
    <t>О9</t>
  </si>
  <si>
    <t>О4</t>
  </si>
  <si>
    <t>м. Рiвне</t>
  </si>
  <si>
    <t>м. Дубно</t>
  </si>
  <si>
    <t>м. Острог</t>
  </si>
  <si>
    <t>Березнівський район</t>
  </si>
  <si>
    <t xml:space="preserve">Володимирецький район </t>
  </si>
  <si>
    <t>Гощанський район</t>
  </si>
  <si>
    <t>Демидівський район</t>
  </si>
  <si>
    <t>Дубенський район</t>
  </si>
  <si>
    <t>Дубровицький район</t>
  </si>
  <si>
    <t>Зарічненський район</t>
  </si>
  <si>
    <t>Здолбунівський район</t>
  </si>
  <si>
    <t>Корецький район</t>
  </si>
  <si>
    <t>Костопільський район</t>
  </si>
  <si>
    <t>Млинівський район</t>
  </si>
  <si>
    <t>Острозький район</t>
  </si>
  <si>
    <t>Радивилівський район</t>
  </si>
  <si>
    <t>Рівненський район</t>
  </si>
  <si>
    <t>Рокитнівський район</t>
  </si>
  <si>
    <t>Сарненський район</t>
  </si>
  <si>
    <t>Разом по бюджетах  міст обласного значення</t>
  </si>
  <si>
    <t xml:space="preserve">Разом по бюджетах районів </t>
  </si>
  <si>
    <t>Обласний бюджет</t>
  </si>
  <si>
    <t>Всього по бюджету області</t>
  </si>
  <si>
    <t>17301000000</t>
  </si>
  <si>
    <t>17302000000</t>
  </si>
  <si>
    <t>17303000000</t>
  </si>
  <si>
    <t>17304000000</t>
  </si>
  <si>
    <t>17305000000</t>
  </si>
  <si>
    <t>17306000000</t>
  </si>
  <si>
    <t>17307000000</t>
  </si>
  <si>
    <t>17308000000</t>
  </si>
  <si>
    <t>17309000000</t>
  </si>
  <si>
    <t>17310000000</t>
  </si>
  <si>
    <t>17311000000</t>
  </si>
  <si>
    <t>17312000000</t>
  </si>
  <si>
    <t>17313000000</t>
  </si>
  <si>
    <t>17314000000</t>
  </si>
  <si>
    <t>17315000000</t>
  </si>
  <si>
    <t>17316000000</t>
  </si>
  <si>
    <t>грн.</t>
  </si>
  <si>
    <t>Разом</t>
  </si>
  <si>
    <t>17501000000</t>
  </si>
  <si>
    <t>17502000000</t>
  </si>
  <si>
    <t>17503000000</t>
  </si>
  <si>
    <t>17504000000</t>
  </si>
  <si>
    <t>17505000000</t>
  </si>
  <si>
    <t>Разом по бюджетах об'єднаних громад</t>
  </si>
  <si>
    <t>Разом по бюджетах районів, міст обласного значення і об'єднаних громад</t>
  </si>
  <si>
    <t>отг Бабинська  (Гощанський район)</t>
  </si>
  <si>
    <t>отг Бугринська  (Гощанський район)</t>
  </si>
  <si>
    <t>отг Клесівська  (Сарненський район)</t>
  </si>
  <si>
    <t>отг Миляцька  (Дубровицький район)</t>
  </si>
  <si>
    <t>отг Підлозцівська  (Млинівський район)</t>
  </si>
  <si>
    <t>17506000000</t>
  </si>
  <si>
    <t>отг Радивилівська  (Радивилівський район)</t>
  </si>
  <si>
    <t>17507000000</t>
  </si>
  <si>
    <t>отг Крупецька  (Радивилівський район)</t>
  </si>
  <si>
    <t>17508000000</t>
  </si>
  <si>
    <t>отг Привільненська  (Дубенський район)</t>
  </si>
  <si>
    <t>17509000000</t>
  </si>
  <si>
    <t>отг Мирогощанська  (Дубенський район)</t>
  </si>
  <si>
    <t>17510000000</t>
  </si>
  <si>
    <t>отг Локницька  (Зарічненський район)</t>
  </si>
  <si>
    <t>17511000000</t>
  </si>
  <si>
    <t>отг Смизька  (Дубенський район)</t>
  </si>
  <si>
    <t>17512000000</t>
  </si>
  <si>
    <t>отг Висоцька  (Дубровицький район)</t>
  </si>
  <si>
    <t>17513000000</t>
  </si>
  <si>
    <t>отг Пісківська  (Костопільський район)</t>
  </si>
  <si>
    <t>17514000000</t>
  </si>
  <si>
    <t>отг Козинська  (Радивилівський район)</t>
  </si>
  <si>
    <t>отг Деражненська (Костопільський район)</t>
  </si>
  <si>
    <t>отг Острожецька (Млинівський район)</t>
  </si>
  <si>
    <t>отг Млинівська (Млинівський район)</t>
  </si>
  <si>
    <t>отг Боремельська (Демидівський район)</t>
  </si>
  <si>
    <t>17517000000</t>
  </si>
  <si>
    <t>17515000000</t>
  </si>
  <si>
    <t>17516000000</t>
  </si>
  <si>
    <t>17518000000</t>
  </si>
  <si>
    <t xml:space="preserve">м. Вараш </t>
  </si>
  <si>
    <t>17519000000</t>
  </si>
  <si>
    <t>17520000000</t>
  </si>
  <si>
    <t>17521000000</t>
  </si>
  <si>
    <t>17522000000</t>
  </si>
  <si>
    <t>17523000000</t>
  </si>
  <si>
    <t>17524000000</t>
  </si>
  <si>
    <t>17525000000</t>
  </si>
  <si>
    <t>отг Бокіймівська  (Млинівський район)</t>
  </si>
  <si>
    <t>отг. Тараканівська  (Дубенський район)</t>
  </si>
  <si>
    <t>отг. Ярославицька  (Млинівський район)</t>
  </si>
  <si>
    <t>отг. Клеванська  (Рівненський район)</t>
  </si>
  <si>
    <t>отг. Немовицька  (Сарненський  район)</t>
  </si>
  <si>
    <t>отг. Демидівська  (Демидівський, Радивилівський райони)</t>
  </si>
  <si>
    <t>отг Малолюбашанська (Костопільський район)</t>
  </si>
  <si>
    <t>Зміни до показників міжбюджетних трансфертів між державним бюджетом, обласним бюджетом та іншими бюджетами на 2018 рік</t>
  </si>
  <si>
    <t>Перший заступник голови обласної ради</t>
  </si>
  <si>
    <t>С.А.Свисталюк</t>
  </si>
  <si>
    <t>Субвенції спеціального фонду</t>
  </si>
  <si>
    <t>Субвенції з обласного бюджету</t>
  </si>
  <si>
    <t>Інші субвенції з місцевого бюджету</t>
  </si>
  <si>
    <t>Комплексна програма енергоефективності Рівненської області на 2018-2025 роки</t>
  </si>
  <si>
    <t>Додаток  5
до рішення Рівненської обласної ради
"Про внесення змін до обласного бюджету на 2018 рік"
від ________ 2018 року  №____</t>
  </si>
  <si>
    <t>Субвенція з місцевого бюджету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бюджетним установам і організаціям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відповідної субвенції з державного бюджету</t>
  </si>
  <si>
    <t xml:space="preserve">Реконструкція системи теплопостачання ДНЗ ясла-садка «Сонечко» по вул. Центральна, 54 в с. Малинськ Березнівського району Рівненської області (у т.ч. проектно-кошторисна документація)
</t>
  </si>
  <si>
    <t>Капітальний ремонт покрівлі Городецького НВК «ЗОШ І-ІІІ ст.-ДНЗ» по вул. А.Коломийця, 154а в с. Городець Володимирецького району Рівненської області</t>
  </si>
  <si>
    <t>Реконструкція приміщення теплових генераторів існуючого ясла-садка «Малятко» по вул. Першотравневій в смт Гоща, Гощанського р-ну Рівненської області</t>
  </si>
  <si>
    <t>Капітальний ремонт покрівлі хірургічного корпусу Демидівської ЦРЛ на  вул. Відродження, 6 в смт Демидівка Демидівського району Рівненської області</t>
  </si>
  <si>
    <t>Капітальний ремонт харчоблоку Вербської загальноосвітньої школи І-ІІІ ступенів Дубенської районної ради в с. Верба Дубенського району Рівненської області</t>
  </si>
  <si>
    <t>Капітальний ремонт покрівлі Великоозерянського НВК «ЗОШ І-ІІІ ст. – ДНЗ» в с. Великі Озера Дубровицького району Рівненської області</t>
  </si>
  <si>
    <t>Будівництво культурно-спортивного комплексу по вул. Центральна в с. Бродниця Зарічненського району Рівненської області (у т.ч. проектно-кошторисна документація)</t>
  </si>
  <si>
    <t>Реконструкція актової зали під школу початкових класів на 150 учнівських місць по вул. Центральна, 68 в с. Дібрівськ Зарічненського району Рівненської області</t>
  </si>
  <si>
    <t>Капітальний ремонт будівлі Здолбунівської ЗОШ І-ІІІ ступенів № 1 Здолбунівської районної ради Рівненської області в м. Здолбунів по вул. В.Жука, 4 (у т.ч. проектно-кошторисна документація)</t>
  </si>
  <si>
    <t>Капітальний ремонт (заміна вікон та дверей) будівель початкової школи Здолбунівської ЗОШ  І-ІІІ ступенів № 1 Здолбунівської районної ради Рівненської області, на вул. Д.Галицького, 17 в м. Здолбунів Рівненської області</t>
  </si>
  <si>
    <t>Реконструкція парку культури та відпочинку імені Миколи Мамая село Користь, Корецького району Рівненської області</t>
  </si>
  <si>
    <t>Капітальний ремонт (заміна покрівлі) будівлі дошкільного підрозділу  НВК «Оженинська ЗОШ І-ІІІ ст. (ліцей) ДНЗ (ясла-садок)» ім. Т.Г. Шевченка за адресою: Рівненська обл., Острозький район, с. Оженин, вул. Заводська 4а</t>
  </si>
  <si>
    <t>Капітальний ремонт хірургічного корпусу Радивилівської районної лікарні по вул. Садовій, 4 в м. Радивилів Рівненської області (ремонт дитячого відділення)</t>
  </si>
  <si>
    <t>Реконструкція вуличного освітлення в селі Радухівка Рівненського району Рівненської області</t>
  </si>
  <si>
    <t>Капітальний ремонт покрівлі ДНЗ «Берізка»  вул. Молодіжна, 8 с. Остки Рокитнівського району</t>
  </si>
  <si>
    <t>Капітальний ремонт покрівлі ЗОШ І-ІІІ ступенів у с. Хміль Рокитнівського району</t>
  </si>
  <si>
    <t>Капітальний ремонт даху садочку на вул. Центральній, 25 в с. Борове Рокитнівського району Рівненської області</t>
  </si>
  <si>
    <t>Капітальний ремонт покрівлі приміщення ДНЗ, по вул. Гагаріна 34-Б, в с. Томашгород, Рокитнівського району, Рівненської області</t>
  </si>
  <si>
    <t>Капітальний ремонт покрівлі, заміна вікон та дверей ДНЗ «Сонечко» по вул. Шкільна 6 в с. Калинівка Сарненського району Рівненської області</t>
  </si>
  <si>
    <t>Капітальний ремонт покриття (заміна покрівельного килима) в будівлі ДНЗ № 3 м. Вараш за адресою: мікрорайон Будівельників, 46 м. Вараш Рівненська область</t>
  </si>
  <si>
    <t>Капітальний ремонт актового залу ЗОШ  І-ІІІ ступенів № 6 на вул. Грушевського, 182 в м. Дубно Рівненської області</t>
  </si>
  <si>
    <t>Реконструкція вуличного освітлення село Війниця Млинівського району Рівненської області</t>
  </si>
  <si>
    <t>Будівництво спортивного залу на території Золотинської ЗОШ І-ІІ ступенів по вул. Л.Українки, 21 в с. Золоте Дубровицького району Рівненської області</t>
  </si>
  <si>
    <t>Капітальний ремонт будівлі Хрінницького ліцею Демидівської селищної ради Рівненської області по вул. І.Франка, 52 в с. Хрінники Демидівського району Рівненської області (заміна вікон та зовнішніх дверей) (коригування)</t>
  </si>
  <si>
    <t>Капітальний ремонт будівлі Вербенського ліцею Демидівської селищної ради Рівненської області по вул. Зелена, 30 в  с. Вербень Демидівського району Рівненської області (заміна вікон та зовнішніх дверей) (коригування)</t>
  </si>
  <si>
    <t>Капітальний ремонт будівлі (заміна вікон) Пляшевського ліцею Демидівської селищної ради Рівненської області на вул. Грушевського, 16 с. Пляшева Радивилівського району Рівненської області (Коригування)</t>
  </si>
  <si>
    <t>Капітальний ремонт будівлі ДНЗ «Пролісок» Деражненської сільської ради (покрівлі, оздоблення фасаду, відновлення вхідної групи та благоустрою території) по вул. Мартинюка, 66 в с. Деражне Костопільського району Рівненської області (у т.ч. проектно-кошторисна документація)</t>
  </si>
  <si>
    <t>Реконструкція котельні (заміна котлів) Постійненської ЗОШ І-ІІІ ступенів Деражненської сільської ради в с. Постійне на  вул. Незалежності, 10 Костопільського району Рівненської області (у т.ч. проектно-кошторисна документація)</t>
  </si>
  <si>
    <t>Капітальний ремонт кімнат КЗ «ДЮСШ» в смт. Клесів Сарненського району Рівненської області</t>
  </si>
  <si>
    <t xml:space="preserve">Реконструкція дошкільного навчального закладу по вул. Шкільній, 4 в с. Переброди Дубровицького району Рівненської області </t>
  </si>
  <si>
    <t>Реконструкція ЗОШ № 2 в мікрорайоні Будівельників, 56 м. Кузнецовськ Рівненської області (реконструкція покрівлі, заміна вікон, утеплення зовнішніх стін, опорядження фасадів) (у т.ч. проектно-кошторисна документація)</t>
  </si>
  <si>
    <t>Капітальний ремонт покрівлі адміністративної будівлі за адресою: вул. Миру, 22 с. Мильча Дубенського району Рівненської області</t>
  </si>
  <si>
    <t>Капітальний ремонт (заміна вікон та вхідних дверей) будівлі філії Семидубського навчально-виховного комплексу «Загальноосвітня школа І-ІІ ступенів-ліцей» Дубенської районної ради Рівненської області в с. Довге Поле Дубенського району Рівненської області</t>
  </si>
  <si>
    <t>Капітальний ремонт котельні Семидубського навчально-виховного комплексу «ЗОШ І-ІІ ступенів-ліцею» Дубенського району Рівненської області</t>
  </si>
  <si>
    <t>Капітальний ремонт Мильчанської ЗОШ І-ІІІ ступенів (часткова заміна системи внутрішнього теплопостачання) село Пирятин Дубенського району Рівненської області</t>
  </si>
  <si>
    <t>Капітальний ремонт будівлі філії Семидубський навчально-виховний комплекс «Загальноосвітня школа І-ІІ ступенів-ліцей» Дубенської районної ради Рівненської області село Довге Поле Дубенського району Рівненської області</t>
  </si>
  <si>
    <t>Капітальний ремонт котельні Семидубського навчально-виховного комплексу “ЗОШ І-ІІ ступенів-ліцей” Дубенського району Рівненської області</t>
  </si>
  <si>
    <t>Капітальний ремонт конструкцій даху та фасадів будівлі Гощанського районного об’єднання культури і дозвілля на вул. Шевченка, 2 в смт. Гоща (коригування)</t>
  </si>
  <si>
    <t>Капітальний ремонт – заміна існуючих заповнень віконних та дверних блоків будівлі поліклініки та переходу КЗ ОЗ «Корецька центральна районна лікарня» Корецької районної ради Рівненської області за адресою Рівненська область, м. Корець,  вул. Володимирська, 14 а</t>
  </si>
  <si>
    <t>Капітальний ремонт (зовнішнє опорядження та утеплення фасадів, часткова заміна вікон та зовнішніх дверей) Костопільської загальноосвітньої школи-комплексу І-ІІІ ступенів №6 Костопільської районної ради Рівненської області на вул. Юрія Жилки, 3  м. Костопіль Рівненської  області</t>
  </si>
  <si>
    <t>Будівництво спортивного ядра в с. Серники, Зарічненського району Рівненської області</t>
  </si>
  <si>
    <t>Реконструкція будівлі Корецької дитячої спортивної школи під Центр дозвілля молоді з добудовою спортивного залу по вул.Київська, 43 в м.Корець Рівненської області (в тому числі проектно-кошторисна документація)</t>
  </si>
  <si>
    <t xml:space="preserve">Придбання медичного обладнання (фіброгастродеуденоскопа) для комунального закладу "Сарненська центральна районна лікарня" Сарненської районної ради </t>
  </si>
  <si>
    <t>Придбання медичного обладнання (комплекту інструментів для загальної лапароскопії для хірургічного відділення Костопільської центральної районної лікарні Костопільської районної ради Рівненської області)</t>
  </si>
</sst>
</file>

<file path=xl/styles.xml><?xml version="1.0" encoding="utf-8"?>
<styleSheet xmlns="http://schemas.openxmlformats.org/spreadsheetml/2006/main">
  <numFmts count="4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 #,##0;* \-#,##0;* &quot;-&quot;;@"/>
    <numFmt numFmtId="181" formatCode="* #,##0.00;* \-#,##0.00;* &quot;-&quot;??;@"/>
    <numFmt numFmtId="182" formatCode="* _-#,##0&quot;р.&quot;;* \-#,##0&quot;р.&quot;;* _-&quot;-&quot;&quot;р.&quot;;@"/>
    <numFmt numFmtId="183" formatCode="* _-#,##0.00&quot;р.&quot;;* \-#,##0.00&quot;р.&quot;;* _-&quot;-&quot;??&quot;р.&quot;;@"/>
    <numFmt numFmtId="184" formatCode="#,##0.0"/>
    <numFmt numFmtId="185" formatCode="#,##0_ ;[Red]\-#,##0\ "/>
    <numFmt numFmtId="186" formatCode="#,##0.0_ ;[Red]\-#,##0.0\ "/>
    <numFmt numFmtId="187" formatCode="0.0"/>
    <numFmt numFmtId="188" formatCode="0.0000"/>
    <numFmt numFmtId="189" formatCode="#,##0.0000"/>
    <numFmt numFmtId="190" formatCode="00000000000"/>
    <numFmt numFmtId="191" formatCode="&quot;Так&quot;;&quot;Так&quot;;&quot;Ні&quot;"/>
    <numFmt numFmtId="192" formatCode="&quot;Істина&quot;;&quot;Істина&quot;;&quot;Хибність&quot;"/>
    <numFmt numFmtId="193" formatCode="&quot;Увімк&quot;;&quot;Увімк&quot;;&quot;Вимк&quot;"/>
    <numFmt numFmtId="194" formatCode="[$-FC19]d\ mmmm\ yyyy\ &quot;г.&quot;"/>
    <numFmt numFmtId="195" formatCode="&quot;True&quot;;&quot;True&quot;;&quot;False&quot;"/>
    <numFmt numFmtId="196" formatCode="[$¥€-2]\ ###,000_);[Red]\([$€-2]\ ###,000\)"/>
    <numFmt numFmtId="197" formatCode="#,##0.000"/>
  </numFmts>
  <fonts count="65">
    <font>
      <sz val="10"/>
      <name val="Times New Roman"/>
      <family val="0"/>
    </font>
    <font>
      <b/>
      <sz val="10"/>
      <name val="Arial"/>
      <family val="0"/>
    </font>
    <font>
      <i/>
      <sz val="10"/>
      <name val="Arial"/>
      <family val="0"/>
    </font>
    <font>
      <b/>
      <i/>
      <sz val="10"/>
      <name val="Arial"/>
      <family val="0"/>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2"/>
      <name val="Times New Roman"/>
      <family val="1"/>
    </font>
    <font>
      <sz val="10"/>
      <name val="Helv"/>
      <family val="0"/>
    </font>
    <font>
      <sz val="10"/>
      <name val="Arial Cyr"/>
      <family val="0"/>
    </font>
    <font>
      <sz val="10"/>
      <name val="Arial"/>
      <family val="2"/>
    </font>
    <font>
      <u val="single"/>
      <sz val="10"/>
      <color indexed="12"/>
      <name val="Arial"/>
      <family val="2"/>
    </font>
    <font>
      <sz val="10"/>
      <name val="Courier New"/>
      <family val="3"/>
    </font>
    <font>
      <u val="single"/>
      <sz val="10"/>
      <color indexed="36"/>
      <name val="Arial"/>
      <family val="2"/>
    </font>
    <font>
      <sz val="12"/>
      <name val="Times New Roman"/>
      <family val="1"/>
    </font>
    <font>
      <sz val="11"/>
      <name val="Times New Roman"/>
      <family val="1"/>
    </font>
    <font>
      <sz val="8"/>
      <name val="Times New Roman CYR"/>
      <family val="0"/>
    </font>
    <font>
      <sz val="11"/>
      <name val="Times New Roman Cyr"/>
      <family val="1"/>
    </font>
    <font>
      <sz val="12"/>
      <name val="Times New Roman Cyr"/>
      <family val="0"/>
    </font>
    <font>
      <sz val="10"/>
      <color indexed="10"/>
      <name val="Times New Roman"/>
      <family val="1"/>
    </font>
    <font>
      <b/>
      <sz val="10"/>
      <color indexed="10"/>
      <name val="Times New Roman Cyr"/>
      <family val="1"/>
    </font>
    <font>
      <b/>
      <sz val="12"/>
      <color indexed="10"/>
      <name val="Times New Roman Cyr"/>
      <family val="0"/>
    </font>
    <font>
      <b/>
      <sz val="12"/>
      <color indexed="10"/>
      <name val="Times New Roman"/>
      <family val="1"/>
    </font>
    <font>
      <sz val="12"/>
      <color indexed="10"/>
      <name val="Times New Roman"/>
      <family val="1"/>
    </font>
    <font>
      <b/>
      <sz val="11"/>
      <color indexed="10"/>
      <name val="Times New Roman Cyr"/>
      <family val="1"/>
    </font>
    <font>
      <b/>
      <sz val="11"/>
      <color indexed="10"/>
      <name val="Times New Roman"/>
      <family val="1"/>
    </font>
    <font>
      <b/>
      <sz val="10"/>
      <color indexed="10"/>
      <name val="Times New Roman CYR"/>
      <family val="0"/>
    </font>
    <font>
      <b/>
      <sz val="10"/>
      <color indexed="10"/>
      <name val="Times New Roman"/>
      <family val="1"/>
    </font>
    <font>
      <b/>
      <sz val="10"/>
      <color indexed="10"/>
      <name val="Arial Cyr"/>
      <family val="2"/>
    </font>
    <font>
      <b/>
      <sz val="12"/>
      <color indexed="10"/>
      <name val="Arial Cyr"/>
      <family val="0"/>
    </font>
    <font>
      <b/>
      <sz val="10"/>
      <name val="Arial Cyr"/>
      <family val="0"/>
    </font>
    <font>
      <b/>
      <sz val="16"/>
      <name val="Times New Roman Cyr"/>
      <family val="0"/>
    </font>
    <font>
      <b/>
      <sz val="16"/>
      <name val="Times New Roman"/>
      <family val="1"/>
    </font>
    <font>
      <b/>
      <sz val="10"/>
      <name val="Times New Roman Cyr"/>
      <family val="1"/>
    </font>
    <font>
      <b/>
      <sz val="12"/>
      <name val="Times New Roman CYR"/>
      <family val="0"/>
    </font>
    <font>
      <sz val="14"/>
      <name val="Times New Roman"/>
      <family val="1"/>
    </font>
    <font>
      <b/>
      <sz val="11"/>
      <name val="Times New Roman Cyr"/>
      <family val="0"/>
    </font>
    <font>
      <b/>
      <sz val="14"/>
      <name val="Times New Roman"/>
      <family val="1"/>
    </font>
    <font>
      <b/>
      <sz val="15"/>
      <color indexed="62"/>
      <name val="Calibri"/>
      <family val="2"/>
    </font>
    <font>
      <b/>
      <sz val="13"/>
      <color indexed="62"/>
      <name val="Calibri"/>
      <family val="2"/>
    </font>
    <font>
      <b/>
      <sz val="11"/>
      <color indexed="62"/>
      <name val="Calibri"/>
      <family val="2"/>
    </font>
    <font>
      <b/>
      <sz val="11"/>
      <color indexed="10"/>
      <name val="Calibri"/>
      <family val="2"/>
    </font>
    <font>
      <sz val="11"/>
      <color indexed="19"/>
      <name val="Calibri"/>
      <family val="2"/>
    </font>
    <font>
      <sz val="11"/>
      <color theme="1"/>
      <name val="Calibri"/>
      <family val="2"/>
    </font>
    <font>
      <sz val="11"/>
      <color theme="0"/>
      <name val="Calibri"/>
      <family val="2"/>
    </font>
    <font>
      <b/>
      <sz val="15"/>
      <color theme="3"/>
      <name val="Calibri"/>
      <family val="2"/>
    </font>
    <font>
      <b/>
      <sz val="13"/>
      <color theme="3"/>
      <name val="Calibri"/>
      <family val="2"/>
    </font>
    <font>
      <b/>
      <sz val="11"/>
      <color theme="3"/>
      <name val="Calibri"/>
      <family val="2"/>
    </font>
    <font>
      <b/>
      <sz val="11"/>
      <color rgb="FFFA7D00"/>
      <name val="Calibri"/>
      <family val="2"/>
    </font>
    <font>
      <b/>
      <sz val="11"/>
      <color theme="1"/>
      <name val="Calibri"/>
      <family val="2"/>
    </font>
    <font>
      <sz val="11"/>
      <color rgb="FF9C0006"/>
      <name val="Calibri"/>
      <family val="2"/>
    </font>
    <font>
      <b/>
      <sz val="11"/>
      <color rgb="FF3F3F3F"/>
      <name val="Calibri"/>
      <family val="2"/>
    </font>
    <font>
      <sz val="11"/>
      <color rgb="FF9C6500"/>
      <name val="Calibri"/>
      <family val="2"/>
    </font>
    <font>
      <i/>
      <sz val="11"/>
      <color rgb="FF7F7F7F"/>
      <name val="Calibri"/>
      <family val="2"/>
    </font>
  </fonts>
  <fills count="5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rgb="FFF2F2F2"/>
        <bgColor indexed="64"/>
      </patternFill>
    </fill>
    <fill>
      <patternFill patternType="solid">
        <fgColor rgb="FFFFC7CE"/>
        <bgColor indexed="64"/>
      </patternFill>
    </fill>
    <fill>
      <patternFill patternType="solid">
        <fgColor indexed="26"/>
        <bgColor indexed="64"/>
      </patternFill>
    </fill>
    <fill>
      <patternFill patternType="solid">
        <fgColor rgb="FFFFFFCC"/>
        <bgColor indexed="64"/>
      </patternFill>
    </fill>
    <fill>
      <patternFill patternType="solid">
        <fgColor rgb="FFFFEB9C"/>
        <bgColor indexed="64"/>
      </patternFill>
    </fill>
    <fill>
      <patternFill patternType="solid">
        <fgColor indexed="9"/>
        <bgColor indexed="64"/>
      </patternFill>
    </fill>
    <fill>
      <patternFill patternType="solid">
        <fgColor indexed="13"/>
        <bgColor indexed="64"/>
      </patternFill>
    </fill>
  </fills>
  <borders count="2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indexed="52"/>
      </bottom>
    </border>
    <border>
      <left style="thin"/>
      <right style="thin"/>
      <top style="thin"/>
      <bottom style="thin"/>
    </border>
    <border>
      <left style="thin"/>
      <right/>
      <top style="thin"/>
      <bottom style="thin"/>
    </border>
    <border>
      <left style="medium"/>
      <right style="medium"/>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s>
  <cellStyleXfs count="11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5" borderId="0" applyNumberFormat="0" applyBorder="0" applyAlignment="0" applyProtection="0"/>
    <xf numFmtId="0" fontId="13" fillId="14" borderId="0" applyNumberFormat="0" applyBorder="0" applyAlignment="0" applyProtection="0"/>
    <xf numFmtId="0" fontId="13"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12" fillId="2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27" borderId="0" applyNumberFormat="0" applyBorder="0" applyAlignment="0" applyProtection="0"/>
    <xf numFmtId="0" fontId="55" fillId="28" borderId="0" applyNumberFormat="0" applyBorder="0" applyAlignment="0" applyProtection="0"/>
    <xf numFmtId="0" fontId="55" fillId="29" borderId="0" applyNumberFormat="0" applyBorder="0" applyAlignment="0" applyProtection="0"/>
    <xf numFmtId="0" fontId="55" fillId="30"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20" fillId="0" borderId="0">
      <alignment/>
      <protection/>
    </xf>
    <xf numFmtId="0" fontId="21" fillId="0" borderId="0">
      <alignment/>
      <protection/>
    </xf>
    <xf numFmtId="0" fontId="12" fillId="34" borderId="0" applyNumberFormat="0" applyBorder="0" applyAlignment="0" applyProtection="0"/>
    <xf numFmtId="0" fontId="12" fillId="35" borderId="0" applyNumberFormat="0" applyBorder="0" applyAlignment="0" applyProtection="0"/>
    <xf numFmtId="0" fontId="12" fillId="36"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2" fillId="37" borderId="0" applyNumberFormat="0" applyBorder="0" applyAlignment="0" applyProtection="0"/>
    <xf numFmtId="0" fontId="55" fillId="38" borderId="0" applyNumberFormat="0" applyBorder="0" applyAlignment="0" applyProtection="0"/>
    <xf numFmtId="0" fontId="55" fillId="39" borderId="0" applyNumberFormat="0" applyBorder="0" applyAlignment="0" applyProtection="0"/>
    <xf numFmtId="0" fontId="55" fillId="40" borderId="0" applyNumberFormat="0" applyBorder="0" applyAlignment="0" applyProtection="0"/>
    <xf numFmtId="0" fontId="55" fillId="41" borderId="0" applyNumberFormat="0" applyBorder="0" applyAlignment="0" applyProtection="0"/>
    <xf numFmtId="0" fontId="55" fillId="42" borderId="0" applyNumberFormat="0" applyBorder="0" applyAlignment="0" applyProtection="0"/>
    <xf numFmtId="0" fontId="55" fillId="43" borderId="0" applyNumberFormat="0" applyBorder="0" applyAlignment="0" applyProtection="0"/>
    <xf numFmtId="0" fontId="6" fillId="7" borderId="1" applyNumberFormat="0" applyAlignment="0" applyProtection="0"/>
    <xf numFmtId="0" fontId="7" fillId="44" borderId="2" applyNumberFormat="0" applyAlignment="0" applyProtection="0"/>
    <xf numFmtId="0" fontId="14" fillId="44" borderId="1" applyNumberFormat="0" applyAlignment="0" applyProtection="0"/>
    <xf numFmtId="0" fontId="22" fillId="0" borderId="0" applyNumberFormat="0" applyFill="0" applyBorder="0" applyAlignment="0" applyProtection="0"/>
    <xf numFmtId="181" fontId="1" fillId="0" borderId="0" applyFont="0" applyFill="0" applyBorder="0" applyAlignment="0" applyProtection="0"/>
    <xf numFmtId="180" fontId="1"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0" fillId="0" borderId="0">
      <alignment/>
      <protection/>
    </xf>
    <xf numFmtId="0" fontId="23" fillId="0" borderId="0">
      <alignment/>
      <protection/>
    </xf>
    <xf numFmtId="0" fontId="20" fillId="0" borderId="0">
      <alignment/>
      <protection/>
    </xf>
    <xf numFmtId="0" fontId="20"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23" fillId="0" borderId="0">
      <alignment/>
      <protection/>
    </xf>
    <xf numFmtId="0" fontId="11" fillId="0" borderId="6" applyNumberFormat="0" applyFill="0" applyAlignment="0" applyProtection="0"/>
    <xf numFmtId="0" fontId="9" fillId="45" borderId="7" applyNumberFormat="0" applyAlignment="0" applyProtection="0"/>
    <xf numFmtId="0" fontId="15" fillId="0" borderId="0" applyNumberFormat="0" applyFill="0" applyBorder="0" applyAlignment="0" applyProtection="0"/>
    <xf numFmtId="0" fontId="16" fillId="46" borderId="0" applyNumberFormat="0" applyBorder="0" applyAlignment="0" applyProtection="0"/>
    <xf numFmtId="0" fontId="59" fillId="47" borderId="8" applyNumberFormat="0" applyAlignment="0" applyProtection="0"/>
    <xf numFmtId="0" fontId="20" fillId="0" borderId="0">
      <alignment/>
      <protection/>
    </xf>
    <xf numFmtId="0" fontId="20" fillId="0" borderId="0">
      <alignment/>
      <protection/>
    </xf>
    <xf numFmtId="0" fontId="24" fillId="0" borderId="0" applyNumberFormat="0" applyFill="0" applyBorder="0" applyAlignment="0" applyProtection="0"/>
    <xf numFmtId="0" fontId="60" fillId="0" borderId="9" applyNumberFormat="0" applyFill="0" applyAlignment="0" applyProtection="0"/>
    <xf numFmtId="0" fontId="5" fillId="3" borderId="0" applyNumberFormat="0" applyBorder="0" applyAlignment="0" applyProtection="0"/>
    <xf numFmtId="0" fontId="61" fillId="48" borderId="0" applyNumberFormat="0" applyBorder="0" applyAlignment="0" applyProtection="0"/>
    <xf numFmtId="0" fontId="10" fillId="0" borderId="0" applyNumberFormat="0" applyFill="0" applyBorder="0" applyAlignment="0" applyProtection="0"/>
    <xf numFmtId="0" fontId="13" fillId="49" borderId="10" applyNumberFormat="0" applyFont="0" applyAlignment="0" applyProtection="0"/>
    <xf numFmtId="0" fontId="0" fillId="50" borderId="11" applyNumberFormat="0" applyFont="0" applyAlignment="0" applyProtection="0"/>
    <xf numFmtId="183" fontId="1" fillId="0" borderId="0" applyFont="0" applyFill="0" applyBorder="0" applyAlignment="0" applyProtection="0"/>
    <xf numFmtId="0" fontId="62" fillId="47" borderId="12" applyNumberFormat="0" applyAlignment="0" applyProtection="0"/>
    <xf numFmtId="0" fontId="17" fillId="0" borderId="13" applyNumberFormat="0" applyFill="0" applyAlignment="0" applyProtection="0"/>
    <xf numFmtId="0" fontId="63" fillId="51" borderId="0" applyNumberFormat="0" applyBorder="0" applyAlignment="0" applyProtection="0"/>
    <xf numFmtId="0" fontId="19" fillId="0" borderId="0">
      <alignment/>
      <protection/>
    </xf>
    <xf numFmtId="0" fontId="64" fillId="0" borderId="0" applyNumberFormat="0" applyFill="0" applyBorder="0" applyAlignment="0" applyProtection="0"/>
    <xf numFmtId="0" fontId="8" fillId="0" borderId="0" applyNumberFormat="0" applyFill="0" applyBorder="0" applyAlignment="0" applyProtection="0"/>
    <xf numFmtId="182" fontId="1" fillId="0" borderId="0" applyFont="0" applyFill="0" applyBorder="0" applyAlignment="0" applyProtection="0"/>
    <xf numFmtId="9" fontId="1" fillId="0" borderId="0" applyFont="0" applyFill="0" applyBorder="0" applyAlignment="0" applyProtection="0"/>
    <xf numFmtId="0" fontId="4" fillId="4" borderId="0" applyNumberFormat="0" applyBorder="0" applyAlignment="0" applyProtection="0"/>
  </cellStyleXfs>
  <cellXfs count="67">
    <xf numFmtId="0" fontId="0" fillId="0" borderId="0" xfId="0" applyAlignment="1">
      <alignment/>
    </xf>
    <xf numFmtId="0" fontId="28" fillId="0" borderId="14" xfId="100" applyFont="1" applyBorder="1" applyAlignment="1">
      <alignment vertical="top"/>
      <protection/>
    </xf>
    <xf numFmtId="0" fontId="28" fillId="0" borderId="14" xfId="100" applyFont="1" applyBorder="1" applyAlignment="1">
      <alignment vertical="center"/>
      <protection/>
    </xf>
    <xf numFmtId="0" fontId="28" fillId="0" borderId="14" xfId="100" applyFont="1" applyBorder="1" applyAlignment="1">
      <alignment vertical="top" wrapText="1"/>
      <protection/>
    </xf>
    <xf numFmtId="0" fontId="26" fillId="52" borderId="14" xfId="52" applyFont="1" applyFill="1" applyBorder="1" applyAlignment="1">
      <alignment horizontal="left" vertical="top" wrapText="1"/>
      <protection/>
    </xf>
    <xf numFmtId="4" fontId="25" fillId="52" borderId="14" xfId="0" applyNumberFormat="1" applyFont="1" applyFill="1" applyBorder="1" applyAlignment="1">
      <alignment horizontal="right" vertical="center" wrapText="1"/>
    </xf>
    <xf numFmtId="4" fontId="18" fillId="52" borderId="14" xfId="0" applyNumberFormat="1" applyFont="1" applyFill="1" applyBorder="1" applyAlignment="1">
      <alignment horizontal="right" vertical="center" wrapText="1"/>
    </xf>
    <xf numFmtId="0" fontId="30" fillId="0" borderId="0" xfId="0" applyFont="1" applyAlignment="1">
      <alignment/>
    </xf>
    <xf numFmtId="0" fontId="31" fillId="0" borderId="0" xfId="0" applyFont="1" applyAlignment="1">
      <alignment horizontal="center" vertical="center" wrapText="1"/>
    </xf>
    <xf numFmtId="0" fontId="32" fillId="0" borderId="14" xfId="0" applyFont="1" applyBorder="1" applyAlignment="1">
      <alignment horizontal="right"/>
    </xf>
    <xf numFmtId="0" fontId="33" fillId="0" borderId="14" xfId="52" applyFont="1" applyBorder="1" applyAlignment="1">
      <alignment horizontal="right"/>
      <protection/>
    </xf>
    <xf numFmtId="0" fontId="33" fillId="0" borderId="15" xfId="52" applyFont="1" applyBorder="1" applyAlignment="1">
      <alignment horizontal="center"/>
      <protection/>
    </xf>
    <xf numFmtId="0" fontId="34" fillId="0" borderId="0" xfId="0" applyFont="1" applyAlignment="1">
      <alignment/>
    </xf>
    <xf numFmtId="0" fontId="35" fillId="0" borderId="14" xfId="0" applyFont="1" applyBorder="1" applyAlignment="1">
      <alignment horizontal="right"/>
    </xf>
    <xf numFmtId="0" fontId="36" fillId="0" borderId="14" xfId="52" applyFont="1" applyBorder="1" applyAlignment="1">
      <alignment horizontal="right"/>
      <protection/>
    </xf>
    <xf numFmtId="0" fontId="36" fillId="0" borderId="15" xfId="52" applyFont="1" applyBorder="1" applyAlignment="1">
      <alignment horizontal="center"/>
      <protection/>
    </xf>
    <xf numFmtId="0" fontId="37" fillId="0" borderId="14" xfId="0" applyFont="1" applyBorder="1" applyAlignment="1">
      <alignment horizontal="right"/>
    </xf>
    <xf numFmtId="0" fontId="35" fillId="0" borderId="14" xfId="0" applyFont="1" applyBorder="1" applyAlignment="1">
      <alignment horizontal="right"/>
    </xf>
    <xf numFmtId="0" fontId="35" fillId="0" borderId="14" xfId="0" applyFont="1" applyBorder="1" applyAlignment="1">
      <alignment horizontal="right" wrapText="1"/>
    </xf>
    <xf numFmtId="0" fontId="36" fillId="0" borderId="14" xfId="52" applyFont="1" applyBorder="1" applyAlignment="1">
      <alignment horizontal="right" wrapText="1"/>
      <protection/>
    </xf>
    <xf numFmtId="0" fontId="38" fillId="0" borderId="14" xfId="0" applyFont="1" applyBorder="1" applyAlignment="1">
      <alignment horizontal="right"/>
    </xf>
    <xf numFmtId="0" fontId="30" fillId="0" borderId="14" xfId="0" applyFont="1" applyBorder="1" applyAlignment="1">
      <alignment/>
    </xf>
    <xf numFmtId="0" fontId="39" fillId="0" borderId="0" xfId="0" applyFont="1" applyBorder="1" applyAlignment="1">
      <alignment horizontal="right"/>
    </xf>
    <xf numFmtId="0" fontId="30" fillId="0" borderId="0" xfId="0" applyFont="1" applyBorder="1" applyAlignment="1">
      <alignment/>
    </xf>
    <xf numFmtId="2" fontId="39" fillId="0" borderId="0" xfId="0" applyNumberFormat="1" applyFont="1" applyBorder="1" applyAlignment="1">
      <alignment horizontal="right"/>
    </xf>
    <xf numFmtId="2" fontId="30" fillId="0" borderId="0" xfId="0" applyNumberFormat="1" applyFont="1" applyBorder="1" applyAlignment="1">
      <alignment/>
    </xf>
    <xf numFmtId="2" fontId="30" fillId="0" borderId="0" xfId="0" applyNumberFormat="1" applyFont="1" applyAlignment="1">
      <alignment/>
    </xf>
    <xf numFmtId="0" fontId="40" fillId="0" borderId="16" xfId="0" applyFont="1" applyBorder="1" applyAlignment="1">
      <alignment horizontal="center"/>
    </xf>
    <xf numFmtId="0" fontId="32" fillId="53" borderId="14" xfId="0" applyFont="1" applyFill="1" applyBorder="1" applyAlignment="1">
      <alignment horizontal="right"/>
    </xf>
    <xf numFmtId="0" fontId="33" fillId="53" borderId="14" xfId="52" applyFont="1" applyFill="1" applyBorder="1" applyAlignment="1">
      <alignment horizontal="right"/>
      <protection/>
    </xf>
    <xf numFmtId="0" fontId="33" fillId="53" borderId="15" xfId="52" applyFont="1" applyFill="1" applyBorder="1" applyAlignment="1">
      <alignment horizontal="center"/>
      <protection/>
    </xf>
    <xf numFmtId="0" fontId="34" fillId="53" borderId="0" xfId="0" applyFont="1" applyFill="1" applyAlignment="1">
      <alignment/>
    </xf>
    <xf numFmtId="0" fontId="0" fillId="0" borderId="0" xfId="0" applyFont="1" applyAlignment="1">
      <alignment/>
    </xf>
    <xf numFmtId="0" fontId="41" fillId="0" borderId="0" xfId="0" applyFont="1" applyAlignment="1">
      <alignment/>
    </xf>
    <xf numFmtId="0" fontId="42" fillId="0" borderId="0" xfId="0" applyFont="1" applyAlignment="1">
      <alignment vertical="center" wrapText="1"/>
    </xf>
    <xf numFmtId="0" fontId="43" fillId="0" borderId="0" xfId="0" applyFont="1" applyAlignment="1">
      <alignment vertical="center"/>
    </xf>
    <xf numFmtId="0" fontId="44" fillId="0" borderId="0" xfId="0" applyFont="1" applyAlignment="1">
      <alignment horizontal="center" vertical="center" wrapText="1"/>
    </xf>
    <xf numFmtId="0" fontId="0" fillId="0" borderId="0" xfId="0" applyFont="1" applyAlignment="1">
      <alignment horizontal="right"/>
    </xf>
    <xf numFmtId="49" fontId="26" fillId="0" borderId="14" xfId="0" applyNumberFormat="1" applyFont="1" applyBorder="1" applyAlignment="1">
      <alignment vertical="top" wrapText="1"/>
    </xf>
    <xf numFmtId="0" fontId="28" fillId="0" borderId="14" xfId="100" applyFont="1" applyFill="1" applyBorder="1" applyAlignment="1">
      <alignment vertical="top"/>
      <protection/>
    </xf>
    <xf numFmtId="0" fontId="46" fillId="0" borderId="14" xfId="0" applyFont="1" applyBorder="1" applyAlignment="1">
      <alignment wrapText="1"/>
    </xf>
    <xf numFmtId="0" fontId="47" fillId="0" borderId="14" xfId="100" applyFont="1" applyFill="1" applyBorder="1" applyAlignment="1">
      <alignment horizontal="left" vertical="center" wrapText="1"/>
      <protection/>
    </xf>
    <xf numFmtId="0" fontId="28" fillId="0" borderId="14" xfId="100" applyFont="1" applyBorder="1" applyAlignment="1">
      <alignment horizontal="left" vertical="center"/>
      <protection/>
    </xf>
    <xf numFmtId="49" fontId="46" fillId="0" borderId="14" xfId="0" applyNumberFormat="1" applyFont="1" applyBorder="1" applyAlignment="1">
      <alignment wrapText="1"/>
    </xf>
    <xf numFmtId="49" fontId="26" fillId="52" borderId="14" xfId="52" applyNumberFormat="1" applyFont="1" applyFill="1" applyBorder="1" applyAlignment="1">
      <alignment horizontal="center" vertical="center"/>
      <protection/>
    </xf>
    <xf numFmtId="0" fontId="48" fillId="0" borderId="14" xfId="0" applyFont="1" applyBorder="1" applyAlignment="1">
      <alignment vertical="center" wrapText="1"/>
    </xf>
    <xf numFmtId="0" fontId="48" fillId="0" borderId="0" xfId="0" applyFont="1" applyAlignment="1">
      <alignment horizontal="right"/>
    </xf>
    <xf numFmtId="0" fontId="0" fillId="0" borderId="14" xfId="0" applyFont="1" applyFill="1" applyBorder="1" applyAlignment="1">
      <alignment horizontal="center" vertical="center" wrapText="1"/>
    </xf>
    <xf numFmtId="0" fontId="48" fillId="0" borderId="0" xfId="0" applyFont="1" applyAlignment="1">
      <alignment/>
    </xf>
    <xf numFmtId="49" fontId="25" fillId="0" borderId="14" xfId="0" applyNumberFormat="1" applyFont="1" applyFill="1" applyBorder="1" applyAlignment="1">
      <alignment horizontal="center" vertical="center" wrapText="1"/>
    </xf>
    <xf numFmtId="0" fontId="45" fillId="0" borderId="14" xfId="0" applyFont="1" applyBorder="1" applyAlignment="1">
      <alignment horizontal="center" vertical="center" wrapText="1"/>
    </xf>
    <xf numFmtId="0" fontId="18" fillId="0" borderId="14" xfId="0" applyFont="1" applyFill="1" applyBorder="1" applyAlignment="1">
      <alignment horizontal="center" vertical="center" wrapText="1"/>
    </xf>
    <xf numFmtId="0" fontId="0" fillId="0" borderId="0" xfId="0" applyNumberFormat="1" applyFont="1" applyFill="1" applyAlignment="1" applyProtection="1">
      <alignment horizontal="left" vertical="center" wrapText="1"/>
      <protection/>
    </xf>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29" fillId="0" borderId="19" xfId="0" applyFont="1" applyBorder="1" applyAlignment="1">
      <alignment horizontal="center" vertical="center" wrapText="1"/>
    </xf>
    <xf numFmtId="0" fontId="18" fillId="52" borderId="15" xfId="0" applyFont="1" applyFill="1" applyBorder="1" applyAlignment="1">
      <alignment horizontal="center" vertical="center" wrapText="1"/>
    </xf>
    <xf numFmtId="0" fontId="18" fillId="52" borderId="20" xfId="0" applyFont="1" applyFill="1" applyBorder="1" applyAlignment="1">
      <alignment horizontal="center" vertical="center" wrapText="1"/>
    </xf>
    <xf numFmtId="0" fontId="25" fillId="52" borderId="15" xfId="0" applyFont="1" applyFill="1" applyBorder="1" applyAlignment="1">
      <alignment horizontal="center" vertical="center" wrapText="1"/>
    </xf>
    <xf numFmtId="0" fontId="25" fillId="52" borderId="20" xfId="0" applyFont="1" applyFill="1" applyBorder="1" applyAlignment="1">
      <alignment horizontal="center" vertical="center" wrapText="1"/>
    </xf>
    <xf numFmtId="0" fontId="25" fillId="0" borderId="15" xfId="0" applyFont="1" applyBorder="1" applyAlignment="1">
      <alignment horizontal="center" vertical="center" wrapText="1"/>
    </xf>
    <xf numFmtId="0" fontId="25" fillId="0" borderId="20" xfId="0" applyFont="1" applyBorder="1" applyAlignment="1">
      <alignment horizontal="center" vertical="center" wrapText="1"/>
    </xf>
    <xf numFmtId="0" fontId="25" fillId="0" borderId="21" xfId="0" applyFont="1" applyBorder="1" applyAlignment="1">
      <alignment horizontal="center" vertical="center" wrapText="1"/>
    </xf>
    <xf numFmtId="0" fontId="25" fillId="52" borderId="21" xfId="0" applyFont="1" applyFill="1" applyBorder="1" applyAlignment="1">
      <alignment horizontal="center" vertical="center" wrapText="1"/>
    </xf>
    <xf numFmtId="0" fontId="18" fillId="52" borderId="21" xfId="0" applyFont="1" applyFill="1" applyBorder="1" applyAlignment="1">
      <alignment horizontal="center" vertical="center" wrapText="1"/>
    </xf>
    <xf numFmtId="49" fontId="25" fillId="0" borderId="17" xfId="0" applyNumberFormat="1" applyFont="1" applyFill="1" applyBorder="1" applyAlignment="1">
      <alignment horizontal="center" vertical="center" wrapText="1"/>
    </xf>
    <xf numFmtId="49" fontId="25" fillId="0" borderId="19" xfId="0" applyNumberFormat="1" applyFont="1" applyFill="1" applyBorder="1" applyAlignment="1">
      <alignment horizontal="center" vertical="center" wrapText="1"/>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Normal_Доходи" xfId="52"/>
    <cellStyle name="Акцент1" xfId="53"/>
    <cellStyle name="Акцент2" xfId="54"/>
    <cellStyle name="Акцент3" xfId="55"/>
    <cellStyle name="Акцент4" xfId="56"/>
    <cellStyle name="Акцент5" xfId="57"/>
    <cellStyle name="Акцент6" xfId="58"/>
    <cellStyle name="Акцентування1" xfId="59"/>
    <cellStyle name="Акцентування2" xfId="60"/>
    <cellStyle name="Акцентування3" xfId="61"/>
    <cellStyle name="Акцентування4" xfId="62"/>
    <cellStyle name="Акцентування5" xfId="63"/>
    <cellStyle name="Акцентування6" xfId="64"/>
    <cellStyle name="Ввод " xfId="65"/>
    <cellStyle name="Вывод" xfId="66"/>
    <cellStyle name="Вычисление" xfId="67"/>
    <cellStyle name="Hyperlink" xfId="68"/>
    <cellStyle name="Currency" xfId="69"/>
    <cellStyle name="Currency [0]" xfId="70"/>
    <cellStyle name="Заголовок 1" xfId="71"/>
    <cellStyle name="Заголовок 2" xfId="72"/>
    <cellStyle name="Заголовок 3" xfId="73"/>
    <cellStyle name="Заголовок 4" xfId="74"/>
    <cellStyle name="Звичайний 10" xfId="75"/>
    <cellStyle name="Звичайний 11" xfId="76"/>
    <cellStyle name="Звичайний 12" xfId="77"/>
    <cellStyle name="Звичайний 13" xfId="78"/>
    <cellStyle name="Звичайний 14" xfId="79"/>
    <cellStyle name="Звичайний 15" xfId="80"/>
    <cellStyle name="Звичайний 16" xfId="81"/>
    <cellStyle name="Звичайний 17" xfId="82"/>
    <cellStyle name="Звичайний 18" xfId="83"/>
    <cellStyle name="Звичайний 19" xfId="84"/>
    <cellStyle name="Звичайний 2" xfId="85"/>
    <cellStyle name="Звичайний 20" xfId="86"/>
    <cellStyle name="Звичайний 3" xfId="87"/>
    <cellStyle name="Звичайний 4" xfId="88"/>
    <cellStyle name="Звичайний 5" xfId="89"/>
    <cellStyle name="Звичайний 6" xfId="90"/>
    <cellStyle name="Звичайний 7" xfId="91"/>
    <cellStyle name="Звичайний 8" xfId="92"/>
    <cellStyle name="Звичайний 9" xfId="93"/>
    <cellStyle name="Итог" xfId="94"/>
    <cellStyle name="Контрольная ячейка" xfId="95"/>
    <cellStyle name="Название" xfId="96"/>
    <cellStyle name="Нейтральный" xfId="97"/>
    <cellStyle name="Обчислення" xfId="98"/>
    <cellStyle name="Обычный 2" xfId="99"/>
    <cellStyle name="Обычный_ДОД4-2003" xfId="100"/>
    <cellStyle name="Followed Hyperlink" xfId="101"/>
    <cellStyle name="Підсумок" xfId="102"/>
    <cellStyle name="Плохой" xfId="103"/>
    <cellStyle name="Поганий" xfId="104"/>
    <cellStyle name="Пояснение" xfId="105"/>
    <cellStyle name="Примечание" xfId="106"/>
    <cellStyle name="Примітка" xfId="107"/>
    <cellStyle name="Percent" xfId="108"/>
    <cellStyle name="Результат" xfId="109"/>
    <cellStyle name="Связанная ячейка" xfId="110"/>
    <cellStyle name="Середній" xfId="111"/>
    <cellStyle name="Стиль 1" xfId="112"/>
    <cellStyle name="Текст пояснення" xfId="113"/>
    <cellStyle name="Текст предупреждения" xfId="114"/>
    <cellStyle name="Comma" xfId="115"/>
    <cellStyle name="Comma [0]" xfId="116"/>
    <cellStyle name="Хороший" xfId="11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O72"/>
  <sheetViews>
    <sheetView showGridLines="0" showZeros="0" tabSelected="1" view="pageBreakPreview" zoomScale="40" zoomScaleSheetLayoutView="40" zoomScalePageLayoutView="0" workbookViewId="0" topLeftCell="D1">
      <pane xSplit="2" ySplit="9" topLeftCell="BB10" activePane="bottomRight" state="frozen"/>
      <selection pane="topLeft" activeCell="D1" sqref="D1"/>
      <selection pane="topRight" activeCell="F1" sqref="F1"/>
      <selection pane="bottomLeft" activeCell="D10" sqref="D10"/>
      <selection pane="bottomRight" activeCell="BF1" sqref="BF1:BF16384"/>
    </sheetView>
  </sheetViews>
  <sheetFormatPr defaultColWidth="9.33203125" defaultRowHeight="12.75"/>
  <cols>
    <col min="1" max="1" width="0.328125" style="7" hidden="1" customWidth="1"/>
    <col min="2" max="2" width="4.33203125" style="7" hidden="1" customWidth="1"/>
    <col min="3" max="3" width="1.171875" style="7" hidden="1" customWidth="1"/>
    <col min="4" max="4" width="15.16015625" style="7" customWidth="1"/>
    <col min="5" max="5" width="47" style="7" customWidth="1"/>
    <col min="6" max="6" width="47.66015625" style="7" customWidth="1"/>
    <col min="7" max="7" width="24.16015625" style="7" customWidth="1"/>
    <col min="8" max="8" width="28.16015625" style="7" customWidth="1"/>
    <col min="9" max="9" width="23.33203125" style="7" customWidth="1"/>
    <col min="10" max="10" width="23.66015625" style="7" customWidth="1"/>
    <col min="11" max="11" width="26.33203125" style="7" customWidth="1"/>
    <col min="12" max="28" width="28.16015625" style="7" customWidth="1"/>
    <col min="29" max="29" width="29.66015625" style="7" customWidth="1"/>
    <col min="30" max="30" width="22.66015625" style="7" customWidth="1"/>
    <col min="31" max="31" width="23.5" style="7" customWidth="1"/>
    <col min="32" max="32" width="24.83203125" style="7" customWidth="1"/>
    <col min="33" max="33" width="29.66015625" style="7" customWidth="1"/>
    <col min="34" max="34" width="28.16015625" style="7" customWidth="1"/>
    <col min="35" max="35" width="25.5" style="7" customWidth="1"/>
    <col min="36" max="36" width="23" style="7" customWidth="1"/>
    <col min="37" max="37" width="21.83203125" style="7" customWidth="1"/>
    <col min="38" max="38" width="17.5" style="7" customWidth="1"/>
    <col min="39" max="39" width="20.5" style="7" customWidth="1"/>
    <col min="40" max="43" width="28.16015625" style="7" customWidth="1"/>
    <col min="44" max="44" width="23.33203125" style="7" customWidth="1"/>
    <col min="45" max="45" width="20.33203125" style="7" customWidth="1"/>
    <col min="46" max="46" width="25" style="7" customWidth="1"/>
    <col min="47" max="48" width="28.16015625" style="7" customWidth="1"/>
    <col min="49" max="49" width="32.33203125" style="7" customWidth="1"/>
    <col min="50" max="50" width="36.83203125" style="7" customWidth="1"/>
    <col min="51" max="51" width="32" style="7" customWidth="1"/>
    <col min="52" max="52" width="26.66015625" style="7" customWidth="1"/>
    <col min="53" max="53" width="25.83203125" style="7" customWidth="1"/>
    <col min="54" max="54" width="49.83203125" style="7" customWidth="1"/>
    <col min="55" max="55" width="47.66015625" style="7" customWidth="1"/>
    <col min="56" max="56" width="39" style="7" customWidth="1"/>
    <col min="57" max="57" width="21.33203125" style="7" customWidth="1"/>
    <col min="58" max="58" width="24.5" style="7" customWidth="1"/>
    <col min="59" max="59" width="21.33203125" style="7" customWidth="1"/>
    <col min="60" max="60" width="19.16015625" style="7" customWidth="1"/>
    <col min="61" max="61" width="19.33203125" style="7" customWidth="1"/>
    <col min="62" max="62" width="21.66015625" style="7" customWidth="1"/>
    <col min="63" max="63" width="19.33203125" style="7" customWidth="1"/>
    <col min="64" max="64" width="26.16015625" style="7" customWidth="1"/>
    <col min="65" max="65" width="37.33203125" style="7" customWidth="1"/>
    <col min="66" max="66" width="17.16015625" style="7" customWidth="1"/>
    <col min="67" max="67" width="20.16015625" style="7" customWidth="1"/>
    <col min="68" max="16384" width="9.16015625" style="7" customWidth="1"/>
  </cols>
  <sheetData>
    <row r="1" spans="4:56" ht="62.25" customHeight="1">
      <c r="D1" s="32"/>
      <c r="E1" s="33"/>
      <c r="G1" s="32"/>
      <c r="H1" s="32"/>
      <c r="I1" s="32"/>
      <c r="L1" s="52" t="s">
        <v>112</v>
      </c>
      <c r="M1" s="5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row>
    <row r="2" spans="1:56" ht="19.5">
      <c r="A2" s="8"/>
      <c r="B2" s="8"/>
      <c r="C2" s="8"/>
      <c r="D2" s="34"/>
      <c r="E2" s="32"/>
      <c r="F2" s="35" t="s">
        <v>105</v>
      </c>
      <c r="G2" s="34"/>
      <c r="H2" s="34"/>
      <c r="I2" s="34"/>
      <c r="J2" s="34"/>
      <c r="K2" s="34"/>
      <c r="L2" s="34"/>
      <c r="M2" s="34"/>
      <c r="N2" s="34"/>
      <c r="O2" s="34"/>
      <c r="P2" s="34"/>
      <c r="Q2" s="34"/>
      <c r="R2" s="34"/>
      <c r="S2" s="34"/>
      <c r="T2" s="34"/>
      <c r="U2" s="34"/>
      <c r="V2" s="34"/>
      <c r="W2" s="34"/>
      <c r="X2" s="34"/>
      <c r="Y2" s="34"/>
      <c r="Z2" s="34"/>
      <c r="AA2" s="34"/>
      <c r="AB2" s="34"/>
      <c r="AC2" s="34"/>
      <c r="AD2" s="34"/>
      <c r="AE2" s="34"/>
      <c r="AF2" s="34"/>
      <c r="AG2" s="34"/>
      <c r="AH2" s="34"/>
      <c r="AI2" s="34"/>
      <c r="AJ2" s="34"/>
      <c r="AK2" s="34"/>
      <c r="AL2" s="34"/>
      <c r="AM2" s="34"/>
      <c r="AN2" s="34"/>
      <c r="AO2" s="34"/>
      <c r="AP2" s="34"/>
      <c r="AQ2" s="34"/>
      <c r="AR2" s="34"/>
      <c r="AS2" s="34"/>
      <c r="AT2" s="34"/>
      <c r="AU2" s="34"/>
      <c r="AV2" s="34"/>
      <c r="AW2" s="34"/>
      <c r="AX2" s="34"/>
      <c r="AY2" s="34"/>
      <c r="AZ2" s="34"/>
      <c r="BA2" s="34"/>
      <c r="BB2" s="34"/>
      <c r="BC2" s="34"/>
      <c r="BD2" s="34"/>
    </row>
    <row r="3" spans="1:56" ht="14.25" customHeight="1">
      <c r="A3" s="8"/>
      <c r="B3" s="8"/>
      <c r="C3" s="8"/>
      <c r="D3" s="36"/>
      <c r="E3" s="32"/>
      <c r="F3" s="37"/>
      <c r="G3" s="37"/>
      <c r="H3" s="37"/>
      <c r="I3" s="37"/>
      <c r="J3" s="37"/>
      <c r="K3" s="37"/>
      <c r="L3" s="37"/>
      <c r="M3" s="37" t="s">
        <v>50</v>
      </c>
      <c r="N3" s="37"/>
      <c r="O3" s="37"/>
      <c r="P3" s="37"/>
      <c r="Q3" s="37"/>
      <c r="R3" s="37"/>
      <c r="S3" s="37"/>
      <c r="T3" s="37"/>
      <c r="U3" s="37" t="s">
        <v>50</v>
      </c>
      <c r="V3" s="37"/>
      <c r="W3" s="37"/>
      <c r="X3" s="37"/>
      <c r="Y3" s="37"/>
      <c r="Z3" s="37"/>
      <c r="AA3" s="37"/>
      <c r="AB3" s="37"/>
      <c r="AC3" s="37" t="s">
        <v>50</v>
      </c>
      <c r="AD3" s="37"/>
      <c r="AE3" s="37"/>
      <c r="AF3" s="37"/>
      <c r="AG3" s="37"/>
      <c r="AH3" s="37"/>
      <c r="AI3" s="37"/>
      <c r="AJ3" s="37"/>
      <c r="AK3" s="37"/>
      <c r="AL3" s="37" t="s">
        <v>50</v>
      </c>
      <c r="AM3" s="37"/>
      <c r="AN3" s="37"/>
      <c r="AO3" s="37"/>
      <c r="AP3" s="37"/>
      <c r="AQ3" s="37"/>
      <c r="AR3" s="37"/>
      <c r="AS3" s="37"/>
      <c r="AT3" s="37"/>
      <c r="AU3" s="37" t="s">
        <v>50</v>
      </c>
      <c r="AV3" s="37"/>
      <c r="AW3" s="37"/>
      <c r="AX3" s="37"/>
      <c r="AY3" s="37"/>
      <c r="AZ3" s="37"/>
      <c r="BA3" s="37" t="s">
        <v>50</v>
      </c>
      <c r="BB3" s="37"/>
      <c r="BC3" s="37"/>
      <c r="BD3" s="37" t="s">
        <v>50</v>
      </c>
    </row>
    <row r="4" spans="1:56" s="12" customFormat="1" ht="15.75" customHeight="1">
      <c r="A4" s="9" t="s">
        <v>8</v>
      </c>
      <c r="B4" s="10" t="s">
        <v>0</v>
      </c>
      <c r="C4" s="11">
        <v>0</v>
      </c>
      <c r="D4" s="50" t="s">
        <v>1</v>
      </c>
      <c r="E4" s="50" t="s">
        <v>2</v>
      </c>
      <c r="F4" s="56" t="s">
        <v>108</v>
      </c>
      <c r="G4" s="57"/>
      <c r="H4" s="57"/>
      <c r="I4" s="57"/>
      <c r="J4" s="57"/>
      <c r="K4" s="57"/>
      <c r="L4" s="57"/>
      <c r="M4" s="57"/>
      <c r="N4" s="57" t="s">
        <v>108</v>
      </c>
      <c r="O4" s="57"/>
      <c r="P4" s="57"/>
      <c r="Q4" s="57"/>
      <c r="R4" s="57"/>
      <c r="S4" s="57"/>
      <c r="T4" s="57"/>
      <c r="U4" s="57"/>
      <c r="V4" s="57" t="s">
        <v>108</v>
      </c>
      <c r="W4" s="57"/>
      <c r="X4" s="57"/>
      <c r="Y4" s="57"/>
      <c r="Z4" s="57"/>
      <c r="AA4" s="57"/>
      <c r="AB4" s="57"/>
      <c r="AC4" s="57"/>
      <c r="AD4" s="57" t="s">
        <v>108</v>
      </c>
      <c r="AE4" s="57"/>
      <c r="AF4" s="57"/>
      <c r="AG4" s="57"/>
      <c r="AH4" s="57"/>
      <c r="AI4" s="57"/>
      <c r="AJ4" s="57"/>
      <c r="AK4" s="57"/>
      <c r="AL4" s="57"/>
      <c r="AM4" s="57"/>
      <c r="AN4" s="57" t="s">
        <v>108</v>
      </c>
      <c r="AO4" s="57"/>
      <c r="AP4" s="57"/>
      <c r="AQ4" s="57"/>
      <c r="AR4" s="57"/>
      <c r="AS4" s="57"/>
      <c r="AT4" s="57"/>
      <c r="AU4" s="57"/>
      <c r="AV4" s="57" t="s">
        <v>108</v>
      </c>
      <c r="AW4" s="57"/>
      <c r="AX4" s="57"/>
      <c r="AY4" s="57"/>
      <c r="AZ4" s="57"/>
      <c r="BA4" s="64"/>
      <c r="BB4" s="56" t="s">
        <v>108</v>
      </c>
      <c r="BC4" s="64"/>
      <c r="BD4" s="51" t="s">
        <v>51</v>
      </c>
    </row>
    <row r="5" spans="1:56" s="12" customFormat="1" ht="41.25" customHeight="1">
      <c r="A5" s="9" t="s">
        <v>4</v>
      </c>
      <c r="B5" s="10" t="s">
        <v>0</v>
      </c>
      <c r="C5" s="11">
        <v>0</v>
      </c>
      <c r="D5" s="50"/>
      <c r="E5" s="50"/>
      <c r="F5" s="53" t="s">
        <v>113</v>
      </c>
      <c r="G5" s="58" t="s">
        <v>110</v>
      </c>
      <c r="H5" s="59"/>
      <c r="I5" s="59"/>
      <c r="J5" s="59"/>
      <c r="K5" s="59"/>
      <c r="L5" s="59"/>
      <c r="M5" s="59"/>
      <c r="N5" s="59" t="s">
        <v>110</v>
      </c>
      <c r="O5" s="59"/>
      <c r="P5" s="59"/>
      <c r="Q5" s="59"/>
      <c r="R5" s="59"/>
      <c r="S5" s="59"/>
      <c r="T5" s="59"/>
      <c r="U5" s="59"/>
      <c r="V5" s="59" t="s">
        <v>110</v>
      </c>
      <c r="W5" s="59"/>
      <c r="X5" s="59"/>
      <c r="Y5" s="59"/>
      <c r="Z5" s="59"/>
      <c r="AA5" s="59"/>
      <c r="AB5" s="59"/>
      <c r="AC5" s="59"/>
      <c r="AD5" s="59" t="s">
        <v>110</v>
      </c>
      <c r="AE5" s="59"/>
      <c r="AF5" s="59"/>
      <c r="AG5" s="59"/>
      <c r="AH5" s="59"/>
      <c r="AI5" s="59"/>
      <c r="AJ5" s="59"/>
      <c r="AK5" s="59"/>
      <c r="AL5" s="59"/>
      <c r="AM5" s="59"/>
      <c r="AN5" s="59" t="s">
        <v>110</v>
      </c>
      <c r="AO5" s="59"/>
      <c r="AP5" s="59"/>
      <c r="AQ5" s="59"/>
      <c r="AR5" s="59"/>
      <c r="AS5" s="59"/>
      <c r="AT5" s="59"/>
      <c r="AU5" s="59"/>
      <c r="AV5" s="59" t="s">
        <v>110</v>
      </c>
      <c r="AW5" s="59"/>
      <c r="AX5" s="59"/>
      <c r="AY5" s="59"/>
      <c r="AZ5" s="59"/>
      <c r="BA5" s="63"/>
      <c r="BB5" s="58" t="s">
        <v>110</v>
      </c>
      <c r="BC5" s="63"/>
      <c r="BD5" s="51"/>
    </row>
    <row r="6" spans="1:56" s="12" customFormat="1" ht="15.75" customHeight="1">
      <c r="A6" s="9" t="s">
        <v>10</v>
      </c>
      <c r="B6" s="10" t="s">
        <v>0</v>
      </c>
      <c r="C6" s="11">
        <v>0</v>
      </c>
      <c r="D6" s="50"/>
      <c r="E6" s="50"/>
      <c r="F6" s="54"/>
      <c r="G6" s="60" t="s">
        <v>109</v>
      </c>
      <c r="H6" s="61"/>
      <c r="I6" s="61"/>
      <c r="J6" s="61"/>
      <c r="K6" s="61"/>
      <c r="L6" s="61"/>
      <c r="M6" s="61"/>
      <c r="N6" s="61" t="s">
        <v>109</v>
      </c>
      <c r="O6" s="61"/>
      <c r="P6" s="61"/>
      <c r="Q6" s="61"/>
      <c r="R6" s="61"/>
      <c r="S6" s="61"/>
      <c r="T6" s="61"/>
      <c r="U6" s="61"/>
      <c r="V6" s="61" t="s">
        <v>109</v>
      </c>
      <c r="W6" s="61"/>
      <c r="X6" s="61"/>
      <c r="Y6" s="61"/>
      <c r="Z6" s="61"/>
      <c r="AA6" s="61"/>
      <c r="AB6" s="61"/>
      <c r="AC6" s="61"/>
      <c r="AD6" s="61" t="s">
        <v>109</v>
      </c>
      <c r="AE6" s="61"/>
      <c r="AF6" s="61"/>
      <c r="AG6" s="61"/>
      <c r="AH6" s="61"/>
      <c r="AI6" s="61"/>
      <c r="AJ6" s="61"/>
      <c r="AK6" s="61"/>
      <c r="AL6" s="61"/>
      <c r="AM6" s="61"/>
      <c r="AN6" s="61" t="s">
        <v>109</v>
      </c>
      <c r="AO6" s="61"/>
      <c r="AP6" s="61"/>
      <c r="AQ6" s="61"/>
      <c r="AR6" s="61"/>
      <c r="AS6" s="61"/>
      <c r="AT6" s="61"/>
      <c r="AU6" s="61"/>
      <c r="AV6" s="61" t="s">
        <v>109</v>
      </c>
      <c r="AW6" s="61"/>
      <c r="AX6" s="61"/>
      <c r="AY6" s="61"/>
      <c r="AZ6" s="61"/>
      <c r="BA6" s="62"/>
      <c r="BB6" s="60" t="s">
        <v>109</v>
      </c>
      <c r="BC6" s="62"/>
      <c r="BD6" s="51"/>
    </row>
    <row r="7" spans="1:56" s="12" customFormat="1" ht="87.75" customHeight="1">
      <c r="A7" s="9"/>
      <c r="B7" s="10"/>
      <c r="C7" s="11"/>
      <c r="D7" s="50"/>
      <c r="E7" s="50"/>
      <c r="F7" s="54"/>
      <c r="G7" s="49" t="s">
        <v>111</v>
      </c>
      <c r="H7" s="49" t="s">
        <v>114</v>
      </c>
      <c r="I7" s="49" t="s">
        <v>115</v>
      </c>
      <c r="J7" s="49" t="s">
        <v>151</v>
      </c>
      <c r="K7" s="49" t="s">
        <v>116</v>
      </c>
      <c r="L7" s="49" t="s">
        <v>117</v>
      </c>
      <c r="M7" s="49" t="s">
        <v>118</v>
      </c>
      <c r="N7" s="49" t="s">
        <v>150</v>
      </c>
      <c r="O7" s="49" t="s">
        <v>150</v>
      </c>
      <c r="P7" s="49" t="s">
        <v>147</v>
      </c>
      <c r="Q7" s="49" t="s">
        <v>148</v>
      </c>
      <c r="R7" s="49" t="s">
        <v>148</v>
      </c>
      <c r="S7" s="49" t="s">
        <v>145</v>
      </c>
      <c r="T7" s="49" t="s">
        <v>149</v>
      </c>
      <c r="U7" s="49" t="s">
        <v>149</v>
      </c>
      <c r="V7" s="49" t="s">
        <v>146</v>
      </c>
      <c r="W7" s="49" t="s">
        <v>119</v>
      </c>
      <c r="X7" s="49" t="s">
        <v>120</v>
      </c>
      <c r="Y7" s="49" t="s">
        <v>121</v>
      </c>
      <c r="Z7" s="49" t="s">
        <v>154</v>
      </c>
      <c r="AA7" s="49" t="s">
        <v>122</v>
      </c>
      <c r="AB7" s="49" t="s">
        <v>123</v>
      </c>
      <c r="AC7" s="49" t="s">
        <v>152</v>
      </c>
      <c r="AD7" s="49" t="s">
        <v>124</v>
      </c>
      <c r="AE7" s="49" t="s">
        <v>124</v>
      </c>
      <c r="AF7" s="49" t="s">
        <v>155</v>
      </c>
      <c r="AG7" s="49" t="s">
        <v>153</v>
      </c>
      <c r="AH7" s="49" t="s">
        <v>125</v>
      </c>
      <c r="AI7" s="49" t="s">
        <v>126</v>
      </c>
      <c r="AJ7" s="49" t="s">
        <v>127</v>
      </c>
      <c r="AK7" s="49" t="s">
        <v>128</v>
      </c>
      <c r="AL7" s="49" t="s">
        <v>129</v>
      </c>
      <c r="AM7" s="49" t="s">
        <v>130</v>
      </c>
      <c r="AN7" s="49" t="s">
        <v>131</v>
      </c>
      <c r="AO7" s="49" t="s">
        <v>132</v>
      </c>
      <c r="AP7" s="49" t="s">
        <v>133</v>
      </c>
      <c r="AQ7" s="49" t="s">
        <v>144</v>
      </c>
      <c r="AR7" s="49" t="s">
        <v>134</v>
      </c>
      <c r="AS7" s="49" t="s">
        <v>135</v>
      </c>
      <c r="AT7" s="49" t="s">
        <v>136</v>
      </c>
      <c r="AU7" s="49" t="s">
        <v>137</v>
      </c>
      <c r="AV7" s="49" t="s">
        <v>138</v>
      </c>
      <c r="AW7" s="49" t="s">
        <v>139</v>
      </c>
      <c r="AX7" s="49" t="s">
        <v>140</v>
      </c>
      <c r="AY7" s="49" t="s">
        <v>141</v>
      </c>
      <c r="AZ7" s="49" t="s">
        <v>142</v>
      </c>
      <c r="BA7" s="49" t="s">
        <v>143</v>
      </c>
      <c r="BB7" s="65" t="s">
        <v>157</v>
      </c>
      <c r="BC7" s="65" t="s">
        <v>156</v>
      </c>
      <c r="BD7" s="51"/>
    </row>
    <row r="8" spans="1:56" s="12" customFormat="1" ht="197.25" customHeight="1">
      <c r="A8" s="9"/>
      <c r="B8" s="10"/>
      <c r="C8" s="11"/>
      <c r="D8" s="50"/>
      <c r="E8" s="50"/>
      <c r="F8" s="55"/>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66"/>
      <c r="BC8" s="66"/>
      <c r="BD8" s="51"/>
    </row>
    <row r="9" spans="1:56" s="31" customFormat="1" ht="13.5" customHeight="1">
      <c r="A9" s="28"/>
      <c r="B9" s="29"/>
      <c r="C9" s="30"/>
      <c r="D9" s="47">
        <v>1</v>
      </c>
      <c r="E9" s="47">
        <v>2</v>
      </c>
      <c r="F9" s="47">
        <v>3</v>
      </c>
      <c r="G9" s="47">
        <v>4</v>
      </c>
      <c r="H9" s="47">
        <v>5</v>
      </c>
      <c r="I9" s="47">
        <v>6</v>
      </c>
      <c r="J9" s="47">
        <v>7</v>
      </c>
      <c r="K9" s="47">
        <v>8</v>
      </c>
      <c r="L9" s="47">
        <v>9</v>
      </c>
      <c r="M9" s="47">
        <v>10</v>
      </c>
      <c r="N9" s="47">
        <v>11</v>
      </c>
      <c r="O9" s="47">
        <v>12</v>
      </c>
      <c r="P9" s="47">
        <v>13</v>
      </c>
      <c r="Q9" s="47">
        <v>14</v>
      </c>
      <c r="R9" s="47">
        <v>15</v>
      </c>
      <c r="S9" s="47">
        <v>16</v>
      </c>
      <c r="T9" s="47">
        <v>17</v>
      </c>
      <c r="U9" s="47">
        <v>18</v>
      </c>
      <c r="V9" s="47">
        <v>19</v>
      </c>
      <c r="W9" s="47">
        <v>20</v>
      </c>
      <c r="X9" s="47">
        <v>21</v>
      </c>
      <c r="Y9" s="47">
        <v>22</v>
      </c>
      <c r="Z9" s="47">
        <v>23</v>
      </c>
      <c r="AA9" s="47">
        <v>24</v>
      </c>
      <c r="AB9" s="47">
        <v>25</v>
      </c>
      <c r="AC9" s="47">
        <v>26</v>
      </c>
      <c r="AD9" s="47">
        <v>27</v>
      </c>
      <c r="AE9" s="47">
        <v>28</v>
      </c>
      <c r="AF9" s="47">
        <v>29</v>
      </c>
      <c r="AG9" s="47">
        <v>30</v>
      </c>
      <c r="AH9" s="47">
        <v>31</v>
      </c>
      <c r="AI9" s="47">
        <v>32</v>
      </c>
      <c r="AJ9" s="47">
        <v>33</v>
      </c>
      <c r="AK9" s="47">
        <v>34</v>
      </c>
      <c r="AL9" s="47">
        <v>35</v>
      </c>
      <c r="AM9" s="47">
        <v>36</v>
      </c>
      <c r="AN9" s="47">
        <v>37</v>
      </c>
      <c r="AO9" s="47">
        <v>38</v>
      </c>
      <c r="AP9" s="47">
        <v>39</v>
      </c>
      <c r="AQ9" s="47">
        <v>40</v>
      </c>
      <c r="AR9" s="47">
        <v>41</v>
      </c>
      <c r="AS9" s="47">
        <v>42</v>
      </c>
      <c r="AT9" s="47">
        <v>43</v>
      </c>
      <c r="AU9" s="47">
        <v>44</v>
      </c>
      <c r="AV9" s="47">
        <v>45</v>
      </c>
      <c r="AW9" s="47">
        <v>46</v>
      </c>
      <c r="AX9" s="47">
        <v>47</v>
      </c>
      <c r="AY9" s="47">
        <v>48</v>
      </c>
      <c r="AZ9" s="47">
        <v>49</v>
      </c>
      <c r="BA9" s="47">
        <v>50</v>
      </c>
      <c r="BB9" s="47">
        <v>51</v>
      </c>
      <c r="BC9" s="47">
        <v>52</v>
      </c>
      <c r="BD9" s="47">
        <v>53</v>
      </c>
    </row>
    <row r="10" spans="1:56" ht="15" customHeight="1">
      <c r="A10" s="13" t="s">
        <v>3</v>
      </c>
      <c r="B10" s="14" t="s">
        <v>0</v>
      </c>
      <c r="C10" s="15">
        <v>0</v>
      </c>
      <c r="D10" s="38">
        <v>17201000000</v>
      </c>
      <c r="E10" s="39" t="s">
        <v>11</v>
      </c>
      <c r="F10" s="39"/>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f>SUM(F10:BC10)</f>
        <v>0</v>
      </c>
    </row>
    <row r="11" spans="1:56" ht="15" customHeight="1">
      <c r="A11" s="16" t="s">
        <v>5</v>
      </c>
      <c r="B11" s="14" t="s">
        <v>0</v>
      </c>
      <c r="C11" s="15">
        <v>0</v>
      </c>
      <c r="D11" s="38">
        <v>17202000000</v>
      </c>
      <c r="E11" s="39" t="s">
        <v>12</v>
      </c>
      <c r="F11" s="39"/>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v>250000</v>
      </c>
      <c r="AS11" s="5"/>
      <c r="AT11" s="5"/>
      <c r="AU11" s="5"/>
      <c r="AV11" s="5"/>
      <c r="AW11" s="5"/>
      <c r="AX11" s="5"/>
      <c r="AY11" s="5"/>
      <c r="AZ11" s="5"/>
      <c r="BA11" s="5"/>
      <c r="BB11" s="5"/>
      <c r="BC11" s="5"/>
      <c r="BD11" s="5">
        <f aca="true" t="shared" si="0" ref="BD11:BD60">SUM(F11:BC11)</f>
        <v>250000</v>
      </c>
    </row>
    <row r="12" spans="1:56" ht="15" customHeight="1">
      <c r="A12" s="17" t="s">
        <v>7</v>
      </c>
      <c r="B12" s="14" t="s">
        <v>0</v>
      </c>
      <c r="C12" s="15">
        <v>0</v>
      </c>
      <c r="D12" s="38">
        <v>17203000000</v>
      </c>
      <c r="E12" s="1" t="s">
        <v>90</v>
      </c>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v>250000</v>
      </c>
      <c r="AQ12" s="5">
        <v>-1600000</v>
      </c>
      <c r="AR12" s="5"/>
      <c r="AS12" s="5"/>
      <c r="AT12" s="5"/>
      <c r="AU12" s="5"/>
      <c r="AV12" s="5"/>
      <c r="AW12" s="5"/>
      <c r="AX12" s="5"/>
      <c r="AY12" s="5"/>
      <c r="AZ12" s="5"/>
      <c r="BA12" s="5"/>
      <c r="BB12" s="5"/>
      <c r="BC12" s="5"/>
      <c r="BD12" s="5">
        <f t="shared" si="0"/>
        <v>-1350000</v>
      </c>
    </row>
    <row r="13" spans="1:56" ht="15" customHeight="1">
      <c r="A13" s="17" t="s">
        <v>6</v>
      </c>
      <c r="B13" s="14" t="s">
        <v>0</v>
      </c>
      <c r="C13" s="15">
        <v>0</v>
      </c>
      <c r="D13" s="38">
        <v>17204000000</v>
      </c>
      <c r="E13" s="1" t="s">
        <v>13</v>
      </c>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f t="shared" si="0"/>
        <v>0</v>
      </c>
    </row>
    <row r="14" spans="1:56" ht="27.75">
      <c r="A14" s="18" t="s">
        <v>9</v>
      </c>
      <c r="B14" s="19" t="s">
        <v>0</v>
      </c>
      <c r="C14" s="15">
        <v>0</v>
      </c>
      <c r="D14" s="40"/>
      <c r="E14" s="41" t="s">
        <v>30</v>
      </c>
      <c r="F14" s="6">
        <f>SUM(F10:F13)</f>
        <v>0</v>
      </c>
      <c r="G14" s="6">
        <f aca="true" t="shared" si="1" ref="G14:BC14">SUM(G10:G13)</f>
        <v>0</v>
      </c>
      <c r="H14" s="6">
        <f t="shared" si="1"/>
        <v>0</v>
      </c>
      <c r="I14" s="6">
        <f t="shared" si="1"/>
        <v>0</v>
      </c>
      <c r="J14" s="6">
        <f t="shared" si="1"/>
        <v>0</v>
      </c>
      <c r="K14" s="6">
        <f t="shared" si="1"/>
        <v>0</v>
      </c>
      <c r="L14" s="6">
        <f t="shared" si="1"/>
        <v>0</v>
      </c>
      <c r="M14" s="6">
        <f t="shared" si="1"/>
        <v>0</v>
      </c>
      <c r="N14" s="6">
        <f t="shared" si="1"/>
        <v>0</v>
      </c>
      <c r="O14" s="6">
        <f t="shared" si="1"/>
        <v>0</v>
      </c>
      <c r="P14" s="6">
        <f t="shared" si="1"/>
        <v>0</v>
      </c>
      <c r="Q14" s="6">
        <f t="shared" si="1"/>
        <v>0</v>
      </c>
      <c r="R14" s="6">
        <f t="shared" si="1"/>
        <v>0</v>
      </c>
      <c r="S14" s="6">
        <f t="shared" si="1"/>
        <v>0</v>
      </c>
      <c r="T14" s="6">
        <f t="shared" si="1"/>
        <v>0</v>
      </c>
      <c r="U14" s="6">
        <f t="shared" si="1"/>
        <v>0</v>
      </c>
      <c r="V14" s="6">
        <f t="shared" si="1"/>
        <v>0</v>
      </c>
      <c r="W14" s="6">
        <f t="shared" si="1"/>
        <v>0</v>
      </c>
      <c r="X14" s="6">
        <f t="shared" si="1"/>
        <v>0</v>
      </c>
      <c r="Y14" s="6">
        <f t="shared" si="1"/>
        <v>0</v>
      </c>
      <c r="Z14" s="6">
        <f t="shared" si="1"/>
        <v>0</v>
      </c>
      <c r="AA14" s="6">
        <f t="shared" si="1"/>
        <v>0</v>
      </c>
      <c r="AB14" s="6">
        <f t="shared" si="1"/>
        <v>0</v>
      </c>
      <c r="AC14" s="6">
        <f t="shared" si="1"/>
        <v>0</v>
      </c>
      <c r="AD14" s="6">
        <f t="shared" si="1"/>
        <v>0</v>
      </c>
      <c r="AE14" s="6"/>
      <c r="AF14" s="6"/>
      <c r="AG14" s="6">
        <f t="shared" si="1"/>
        <v>0</v>
      </c>
      <c r="AH14" s="6">
        <f t="shared" si="1"/>
        <v>0</v>
      </c>
      <c r="AI14" s="6">
        <f t="shared" si="1"/>
        <v>0</v>
      </c>
      <c r="AJ14" s="6">
        <f t="shared" si="1"/>
        <v>0</v>
      </c>
      <c r="AK14" s="6">
        <f t="shared" si="1"/>
        <v>0</v>
      </c>
      <c r="AL14" s="6">
        <f t="shared" si="1"/>
        <v>0</v>
      </c>
      <c r="AM14" s="6">
        <f t="shared" si="1"/>
        <v>0</v>
      </c>
      <c r="AN14" s="6">
        <f t="shared" si="1"/>
        <v>0</v>
      </c>
      <c r="AO14" s="6">
        <f t="shared" si="1"/>
        <v>0</v>
      </c>
      <c r="AP14" s="6">
        <f t="shared" si="1"/>
        <v>250000</v>
      </c>
      <c r="AQ14" s="6">
        <f t="shared" si="1"/>
        <v>-1600000</v>
      </c>
      <c r="AR14" s="6">
        <f t="shared" si="1"/>
        <v>250000</v>
      </c>
      <c r="AS14" s="6">
        <f t="shared" si="1"/>
        <v>0</v>
      </c>
      <c r="AT14" s="6">
        <f t="shared" si="1"/>
        <v>0</v>
      </c>
      <c r="AU14" s="6">
        <f t="shared" si="1"/>
        <v>0</v>
      </c>
      <c r="AV14" s="6">
        <f t="shared" si="1"/>
        <v>0</v>
      </c>
      <c r="AW14" s="6">
        <f t="shared" si="1"/>
        <v>0</v>
      </c>
      <c r="AX14" s="6">
        <f t="shared" si="1"/>
        <v>0</v>
      </c>
      <c r="AY14" s="6">
        <f t="shared" si="1"/>
        <v>0</v>
      </c>
      <c r="AZ14" s="6">
        <f t="shared" si="1"/>
        <v>0</v>
      </c>
      <c r="BA14" s="6">
        <f t="shared" si="1"/>
        <v>0</v>
      </c>
      <c r="BB14" s="6">
        <f t="shared" si="1"/>
        <v>0</v>
      </c>
      <c r="BC14" s="6">
        <f t="shared" si="1"/>
        <v>0</v>
      </c>
      <c r="BD14" s="6">
        <f t="shared" si="0"/>
        <v>-1100000</v>
      </c>
    </row>
    <row r="15" spans="1:56" ht="15" customHeight="1">
      <c r="A15" s="18"/>
      <c r="B15" s="19"/>
      <c r="C15" s="15"/>
      <c r="D15" s="38" t="s">
        <v>34</v>
      </c>
      <c r="E15" s="1" t="s">
        <v>14</v>
      </c>
      <c r="F15" s="5"/>
      <c r="G15" s="5"/>
      <c r="H15" s="5">
        <v>355000</v>
      </c>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f t="shared" si="0"/>
        <v>355000</v>
      </c>
    </row>
    <row r="16" spans="1:56" ht="15" customHeight="1">
      <c r="A16" s="18"/>
      <c r="B16" s="19"/>
      <c r="C16" s="15"/>
      <c r="D16" s="38" t="s">
        <v>35</v>
      </c>
      <c r="E16" s="1" t="s">
        <v>15</v>
      </c>
      <c r="F16" s="5"/>
      <c r="G16" s="5">
        <v>164182.8</v>
      </c>
      <c r="H16" s="5"/>
      <c r="I16" s="5">
        <v>1500000</v>
      </c>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f t="shared" si="0"/>
        <v>1664182.8</v>
      </c>
    </row>
    <row r="17" spans="1:56" ht="15" customHeight="1">
      <c r="A17" s="18"/>
      <c r="B17" s="19"/>
      <c r="C17" s="15"/>
      <c r="D17" s="38" t="s">
        <v>36</v>
      </c>
      <c r="E17" s="1" t="s">
        <v>16</v>
      </c>
      <c r="F17" s="5"/>
      <c r="G17" s="5"/>
      <c r="H17" s="5"/>
      <c r="I17" s="5"/>
      <c r="J17" s="5">
        <v>1500000</v>
      </c>
      <c r="K17" s="5">
        <v>800000</v>
      </c>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f t="shared" si="0"/>
        <v>2300000</v>
      </c>
    </row>
    <row r="18" spans="1:56" ht="15" customHeight="1">
      <c r="A18" s="18"/>
      <c r="B18" s="19"/>
      <c r="C18" s="15"/>
      <c r="D18" s="38" t="s">
        <v>37</v>
      </c>
      <c r="E18" s="1" t="s">
        <v>17</v>
      </c>
      <c r="F18" s="5"/>
      <c r="G18" s="5"/>
      <c r="H18" s="5"/>
      <c r="I18" s="5"/>
      <c r="J18" s="5"/>
      <c r="K18" s="5"/>
      <c r="L18" s="5">
        <v>1497925</v>
      </c>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f t="shared" si="0"/>
        <v>1497925</v>
      </c>
    </row>
    <row r="19" spans="1:56" ht="15" customHeight="1">
      <c r="A19" s="18"/>
      <c r="B19" s="19"/>
      <c r="C19" s="15"/>
      <c r="D19" s="38" t="s">
        <v>38</v>
      </c>
      <c r="E19" s="1" t="s">
        <v>18</v>
      </c>
      <c r="F19" s="5"/>
      <c r="G19" s="5"/>
      <c r="H19" s="5"/>
      <c r="I19" s="5"/>
      <c r="J19" s="5"/>
      <c r="K19" s="5"/>
      <c r="L19" s="5"/>
      <c r="M19" s="5">
        <v>300000</v>
      </c>
      <c r="N19" s="5">
        <v>500000</v>
      </c>
      <c r="O19" s="5">
        <v>-500000</v>
      </c>
      <c r="P19" s="5">
        <v>500000</v>
      </c>
      <c r="Q19" s="5">
        <v>311350</v>
      </c>
      <c r="R19" s="5">
        <v>-311350</v>
      </c>
      <c r="S19" s="5">
        <v>311350</v>
      </c>
      <c r="T19" s="5">
        <v>188650</v>
      </c>
      <c r="U19" s="5">
        <v>-188650</v>
      </c>
      <c r="V19" s="5">
        <v>188650</v>
      </c>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f t="shared" si="0"/>
        <v>1300000</v>
      </c>
    </row>
    <row r="20" spans="1:56" ht="15" customHeight="1">
      <c r="A20" s="18"/>
      <c r="B20" s="19"/>
      <c r="C20" s="15"/>
      <c r="D20" s="38" t="s">
        <v>39</v>
      </c>
      <c r="E20" s="1" t="s">
        <v>19</v>
      </c>
      <c r="F20" s="5"/>
      <c r="G20" s="5"/>
      <c r="H20" s="5"/>
      <c r="I20" s="5"/>
      <c r="J20" s="5"/>
      <c r="K20" s="5"/>
      <c r="L20" s="5"/>
      <c r="M20" s="5"/>
      <c r="N20" s="5"/>
      <c r="O20" s="5"/>
      <c r="P20" s="5"/>
      <c r="Q20" s="5"/>
      <c r="R20" s="5"/>
      <c r="S20" s="5"/>
      <c r="T20" s="5"/>
      <c r="U20" s="5"/>
      <c r="V20" s="5"/>
      <c r="W20" s="5">
        <v>1400000</v>
      </c>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f t="shared" si="0"/>
        <v>1400000</v>
      </c>
    </row>
    <row r="21" spans="1:56" ht="15" customHeight="1">
      <c r="A21" s="18"/>
      <c r="B21" s="19"/>
      <c r="C21" s="15"/>
      <c r="D21" s="38" t="s">
        <v>40</v>
      </c>
      <c r="E21" s="1" t="s">
        <v>20</v>
      </c>
      <c r="F21" s="5"/>
      <c r="G21" s="5"/>
      <c r="H21" s="5"/>
      <c r="I21" s="5"/>
      <c r="J21" s="5"/>
      <c r="K21" s="5"/>
      <c r="L21" s="5"/>
      <c r="M21" s="5"/>
      <c r="N21" s="5"/>
      <c r="O21" s="5"/>
      <c r="P21" s="5"/>
      <c r="Q21" s="5"/>
      <c r="R21" s="5"/>
      <c r="S21" s="5"/>
      <c r="T21" s="5"/>
      <c r="U21" s="5"/>
      <c r="V21" s="5"/>
      <c r="W21" s="5"/>
      <c r="X21" s="5">
        <v>2000000</v>
      </c>
      <c r="Y21" s="5">
        <v>500000</v>
      </c>
      <c r="Z21" s="5">
        <v>200000</v>
      </c>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f t="shared" si="0"/>
        <v>2700000</v>
      </c>
    </row>
    <row r="22" spans="1:56" ht="15" customHeight="1">
      <c r="A22" s="18"/>
      <c r="B22" s="19"/>
      <c r="C22" s="15"/>
      <c r="D22" s="38" t="s">
        <v>41</v>
      </c>
      <c r="E22" s="2" t="s">
        <v>21</v>
      </c>
      <c r="F22" s="5"/>
      <c r="G22" s="5">
        <v>1573288.8</v>
      </c>
      <c r="H22" s="5"/>
      <c r="I22" s="5"/>
      <c r="J22" s="5"/>
      <c r="K22" s="5"/>
      <c r="L22" s="5"/>
      <c r="M22" s="5"/>
      <c r="N22" s="5"/>
      <c r="O22" s="5"/>
      <c r="P22" s="5"/>
      <c r="Q22" s="5"/>
      <c r="R22" s="5"/>
      <c r="S22" s="5"/>
      <c r="T22" s="5"/>
      <c r="U22" s="5"/>
      <c r="V22" s="5"/>
      <c r="W22" s="5"/>
      <c r="X22" s="5"/>
      <c r="Y22" s="5"/>
      <c r="Z22" s="5"/>
      <c r="AA22" s="5">
        <v>-212004</v>
      </c>
      <c r="AB22" s="5">
        <v>212004</v>
      </c>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f t="shared" si="0"/>
        <v>1573288.8</v>
      </c>
    </row>
    <row r="23" spans="1:56" ht="15" customHeight="1">
      <c r="A23" s="18"/>
      <c r="B23" s="19"/>
      <c r="C23" s="15"/>
      <c r="D23" s="38" t="s">
        <v>42</v>
      </c>
      <c r="E23" s="42" t="s">
        <v>22</v>
      </c>
      <c r="F23" s="5"/>
      <c r="G23" s="5">
        <v>116341.48</v>
      </c>
      <c r="H23" s="5"/>
      <c r="I23" s="5"/>
      <c r="J23" s="5"/>
      <c r="K23" s="5"/>
      <c r="L23" s="5"/>
      <c r="M23" s="5"/>
      <c r="N23" s="5"/>
      <c r="O23" s="5"/>
      <c r="P23" s="5"/>
      <c r="Q23" s="5"/>
      <c r="R23" s="5"/>
      <c r="S23" s="5"/>
      <c r="T23" s="5"/>
      <c r="U23" s="5"/>
      <c r="V23" s="5"/>
      <c r="W23" s="5"/>
      <c r="X23" s="5"/>
      <c r="Y23" s="5"/>
      <c r="Z23" s="5"/>
      <c r="AA23" s="5"/>
      <c r="AB23" s="5"/>
      <c r="AC23" s="5">
        <v>1500000</v>
      </c>
      <c r="AD23" s="5">
        <v>497000</v>
      </c>
      <c r="AE23" s="5">
        <v>-497000</v>
      </c>
      <c r="AF23" s="5">
        <v>497000</v>
      </c>
      <c r="AG23" s="5"/>
      <c r="AH23" s="5"/>
      <c r="AI23" s="5"/>
      <c r="AJ23" s="5"/>
      <c r="AK23" s="5"/>
      <c r="AL23" s="5"/>
      <c r="AM23" s="5"/>
      <c r="AN23" s="5"/>
      <c r="AO23" s="5"/>
      <c r="AP23" s="5"/>
      <c r="AQ23" s="5"/>
      <c r="AR23" s="5"/>
      <c r="AS23" s="5"/>
      <c r="AT23" s="5"/>
      <c r="AU23" s="5"/>
      <c r="AV23" s="5"/>
      <c r="AW23" s="5"/>
      <c r="AX23" s="5"/>
      <c r="AY23" s="5"/>
      <c r="AZ23" s="5"/>
      <c r="BA23" s="5"/>
      <c r="BB23" s="5"/>
      <c r="BC23" s="5"/>
      <c r="BD23" s="5">
        <f t="shared" si="0"/>
        <v>2113341.48</v>
      </c>
    </row>
    <row r="24" spans="1:56" ht="15" customHeight="1">
      <c r="A24" s="18"/>
      <c r="B24" s="19"/>
      <c r="C24" s="15"/>
      <c r="D24" s="38" t="s">
        <v>43</v>
      </c>
      <c r="E24" s="1" t="s">
        <v>23</v>
      </c>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v>2000000</v>
      </c>
      <c r="AH24" s="5"/>
      <c r="AI24" s="5"/>
      <c r="AJ24" s="5"/>
      <c r="AK24" s="5"/>
      <c r="AL24" s="5"/>
      <c r="AM24" s="5"/>
      <c r="AN24" s="5"/>
      <c r="AO24" s="5"/>
      <c r="AP24" s="5"/>
      <c r="AQ24" s="5"/>
      <c r="AR24" s="5"/>
      <c r="AS24" s="5"/>
      <c r="AT24" s="5"/>
      <c r="AU24" s="5"/>
      <c r="AV24" s="5"/>
      <c r="AW24" s="5"/>
      <c r="AX24" s="5"/>
      <c r="AY24" s="5"/>
      <c r="AZ24" s="5"/>
      <c r="BA24" s="5"/>
      <c r="BB24" s="5">
        <v>500000</v>
      </c>
      <c r="BC24" s="5"/>
      <c r="BD24" s="5">
        <f t="shared" si="0"/>
        <v>2500000</v>
      </c>
    </row>
    <row r="25" spans="1:56" ht="15" customHeight="1">
      <c r="A25" s="18"/>
      <c r="B25" s="19"/>
      <c r="C25" s="15"/>
      <c r="D25" s="38" t="s">
        <v>44</v>
      </c>
      <c r="E25" s="1" t="s">
        <v>24</v>
      </c>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f t="shared" si="0"/>
        <v>0</v>
      </c>
    </row>
    <row r="26" spans="1:56" ht="15" customHeight="1">
      <c r="A26" s="18"/>
      <c r="B26" s="19"/>
      <c r="C26" s="15"/>
      <c r="D26" s="38" t="s">
        <v>45</v>
      </c>
      <c r="E26" s="1" t="s">
        <v>25</v>
      </c>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v>1444000</v>
      </c>
      <c r="AI26" s="5"/>
      <c r="AJ26" s="5"/>
      <c r="AK26" s="5"/>
      <c r="AL26" s="5"/>
      <c r="AM26" s="5"/>
      <c r="AN26" s="5"/>
      <c r="AO26" s="5"/>
      <c r="AP26" s="5"/>
      <c r="AQ26" s="5"/>
      <c r="AR26" s="5"/>
      <c r="AS26" s="5"/>
      <c r="AT26" s="5"/>
      <c r="AU26" s="5"/>
      <c r="AV26" s="5"/>
      <c r="AW26" s="5"/>
      <c r="AX26" s="5"/>
      <c r="AY26" s="5"/>
      <c r="AZ26" s="5"/>
      <c r="BA26" s="5"/>
      <c r="BB26" s="5"/>
      <c r="BC26" s="5"/>
      <c r="BD26" s="5">
        <f t="shared" si="0"/>
        <v>1444000</v>
      </c>
    </row>
    <row r="27" spans="1:56" ht="15" customHeight="1">
      <c r="A27" s="18"/>
      <c r="B27" s="19"/>
      <c r="C27" s="15"/>
      <c r="D27" s="38" t="s">
        <v>46</v>
      </c>
      <c r="E27" s="1" t="s">
        <v>26</v>
      </c>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v>510000</v>
      </c>
      <c r="AJ27" s="5"/>
      <c r="AK27" s="5"/>
      <c r="AL27" s="5"/>
      <c r="AM27" s="5"/>
      <c r="AN27" s="5"/>
      <c r="AO27" s="5"/>
      <c r="AP27" s="5"/>
      <c r="AQ27" s="5"/>
      <c r="AR27" s="5"/>
      <c r="AS27" s="5"/>
      <c r="AT27" s="5"/>
      <c r="AU27" s="5"/>
      <c r="AV27" s="5"/>
      <c r="AW27" s="5"/>
      <c r="AX27" s="5"/>
      <c r="AY27" s="5"/>
      <c r="AZ27" s="5"/>
      <c r="BA27" s="5"/>
      <c r="BB27" s="5"/>
      <c r="BC27" s="5"/>
      <c r="BD27" s="5">
        <f t="shared" si="0"/>
        <v>510000</v>
      </c>
    </row>
    <row r="28" spans="1:56" ht="15" customHeight="1">
      <c r="A28" s="18">
        <v>10</v>
      </c>
      <c r="B28" s="19" t="s">
        <v>0</v>
      </c>
      <c r="C28" s="15">
        <v>0</v>
      </c>
      <c r="D28" s="38" t="s">
        <v>47</v>
      </c>
      <c r="E28" s="1" t="s">
        <v>27</v>
      </c>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v>500000</v>
      </c>
      <c r="AK28" s="5"/>
      <c r="AL28" s="5"/>
      <c r="AM28" s="5"/>
      <c r="AN28" s="5"/>
      <c r="AO28" s="5"/>
      <c r="AP28" s="5"/>
      <c r="AQ28" s="5"/>
      <c r="AR28" s="5"/>
      <c r="AS28" s="5"/>
      <c r="AT28" s="5"/>
      <c r="AU28" s="5"/>
      <c r="AV28" s="5"/>
      <c r="AW28" s="5"/>
      <c r="AX28" s="5"/>
      <c r="AY28" s="5"/>
      <c r="AZ28" s="5"/>
      <c r="BA28" s="5"/>
      <c r="BB28" s="5"/>
      <c r="BC28" s="5"/>
      <c r="BD28" s="5">
        <f t="shared" si="0"/>
        <v>500000</v>
      </c>
    </row>
    <row r="29" spans="1:56" ht="15" customHeight="1">
      <c r="A29" s="18">
        <v>11</v>
      </c>
      <c r="B29" s="19" t="s">
        <v>0</v>
      </c>
      <c r="C29" s="15">
        <v>0</v>
      </c>
      <c r="D29" s="38" t="s">
        <v>48</v>
      </c>
      <c r="E29" s="1" t="s">
        <v>28</v>
      </c>
      <c r="F29" s="5"/>
      <c r="G29" s="5">
        <v>66281.4</v>
      </c>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v>118000</v>
      </c>
      <c r="AL29" s="5">
        <v>681000</v>
      </c>
      <c r="AM29" s="5">
        <v>300000</v>
      </c>
      <c r="AN29" s="5">
        <v>300000</v>
      </c>
      <c r="AO29" s="5"/>
      <c r="AP29" s="5"/>
      <c r="AQ29" s="5"/>
      <c r="AR29" s="5"/>
      <c r="AS29" s="5"/>
      <c r="AT29" s="5"/>
      <c r="AU29" s="5"/>
      <c r="AV29" s="5"/>
      <c r="AW29" s="5"/>
      <c r="AX29" s="5"/>
      <c r="AY29" s="5"/>
      <c r="AZ29" s="5"/>
      <c r="BA29" s="5"/>
      <c r="BB29" s="5"/>
      <c r="BC29" s="5"/>
      <c r="BD29" s="5">
        <f t="shared" si="0"/>
        <v>1465281.4</v>
      </c>
    </row>
    <row r="30" spans="1:56" ht="15" customHeight="1">
      <c r="A30" s="18">
        <v>12</v>
      </c>
      <c r="B30" s="19" t="s">
        <v>0</v>
      </c>
      <c r="C30" s="15">
        <v>0</v>
      </c>
      <c r="D30" s="38" t="s">
        <v>49</v>
      </c>
      <c r="E30" s="1" t="s">
        <v>29</v>
      </c>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v>600000</v>
      </c>
      <c r="AP30" s="5"/>
      <c r="AQ30" s="5"/>
      <c r="AR30" s="5"/>
      <c r="AS30" s="5"/>
      <c r="AT30" s="5"/>
      <c r="AU30" s="5"/>
      <c r="AV30" s="5"/>
      <c r="AW30" s="5"/>
      <c r="AX30" s="5"/>
      <c r="AY30" s="5"/>
      <c r="AZ30" s="5"/>
      <c r="BA30" s="5"/>
      <c r="BB30" s="5"/>
      <c r="BC30" s="5">
        <v>550000</v>
      </c>
      <c r="BD30" s="5">
        <f t="shared" si="0"/>
        <v>1150000</v>
      </c>
    </row>
    <row r="31" spans="1:56" ht="16.5" customHeight="1">
      <c r="A31" s="18"/>
      <c r="B31" s="19"/>
      <c r="C31" s="15"/>
      <c r="D31" s="43"/>
      <c r="E31" s="41" t="s">
        <v>31</v>
      </c>
      <c r="F31" s="6">
        <f>SUM(F15:F30)</f>
        <v>0</v>
      </c>
      <c r="G31" s="6">
        <f>SUM(G15:G30)</f>
        <v>1920094.48</v>
      </c>
      <c r="H31" s="6">
        <f aca="true" t="shared" si="2" ref="H31:BC31">SUM(H15:H30)</f>
        <v>355000</v>
      </c>
      <c r="I31" s="6">
        <f t="shared" si="2"/>
        <v>1500000</v>
      </c>
      <c r="J31" s="6">
        <f t="shared" si="2"/>
        <v>1500000</v>
      </c>
      <c r="K31" s="6">
        <f t="shared" si="2"/>
        <v>800000</v>
      </c>
      <c r="L31" s="6">
        <f t="shared" si="2"/>
        <v>1497925</v>
      </c>
      <c r="M31" s="6">
        <f t="shared" si="2"/>
        <v>300000</v>
      </c>
      <c r="N31" s="6">
        <f t="shared" si="2"/>
        <v>500000</v>
      </c>
      <c r="O31" s="6">
        <f t="shared" si="2"/>
        <v>-500000</v>
      </c>
      <c r="P31" s="6">
        <f t="shared" si="2"/>
        <v>500000</v>
      </c>
      <c r="Q31" s="6">
        <f t="shared" si="2"/>
        <v>311350</v>
      </c>
      <c r="R31" s="6">
        <f t="shared" si="2"/>
        <v>-311350</v>
      </c>
      <c r="S31" s="6">
        <f t="shared" si="2"/>
        <v>311350</v>
      </c>
      <c r="T31" s="6">
        <f t="shared" si="2"/>
        <v>188650</v>
      </c>
      <c r="U31" s="6">
        <f t="shared" si="2"/>
        <v>-188650</v>
      </c>
      <c r="V31" s="6">
        <f t="shared" si="2"/>
        <v>188650</v>
      </c>
      <c r="W31" s="6">
        <f t="shared" si="2"/>
        <v>1400000</v>
      </c>
      <c r="X31" s="6">
        <f t="shared" si="2"/>
        <v>2000000</v>
      </c>
      <c r="Y31" s="6">
        <f t="shared" si="2"/>
        <v>500000</v>
      </c>
      <c r="Z31" s="6">
        <f t="shared" si="2"/>
        <v>200000</v>
      </c>
      <c r="AA31" s="6">
        <f t="shared" si="2"/>
        <v>-212004</v>
      </c>
      <c r="AB31" s="6">
        <f t="shared" si="2"/>
        <v>212004</v>
      </c>
      <c r="AC31" s="6">
        <f t="shared" si="2"/>
        <v>1500000</v>
      </c>
      <c r="AD31" s="6">
        <f t="shared" si="2"/>
        <v>497000</v>
      </c>
      <c r="AE31" s="6">
        <f t="shared" si="2"/>
        <v>-497000</v>
      </c>
      <c r="AF31" s="6">
        <f t="shared" si="2"/>
        <v>497000</v>
      </c>
      <c r="AG31" s="6">
        <f t="shared" si="2"/>
        <v>2000000</v>
      </c>
      <c r="AH31" s="6">
        <f t="shared" si="2"/>
        <v>1444000</v>
      </c>
      <c r="AI31" s="6">
        <f t="shared" si="2"/>
        <v>510000</v>
      </c>
      <c r="AJ31" s="6">
        <f t="shared" si="2"/>
        <v>500000</v>
      </c>
      <c r="AK31" s="6">
        <f t="shared" si="2"/>
        <v>118000</v>
      </c>
      <c r="AL31" s="6">
        <f t="shared" si="2"/>
        <v>681000</v>
      </c>
      <c r="AM31" s="6">
        <f t="shared" si="2"/>
        <v>300000</v>
      </c>
      <c r="AN31" s="6">
        <f t="shared" si="2"/>
        <v>300000</v>
      </c>
      <c r="AO31" s="6">
        <f t="shared" si="2"/>
        <v>600000</v>
      </c>
      <c r="AP31" s="6">
        <f t="shared" si="2"/>
        <v>0</v>
      </c>
      <c r="AQ31" s="6">
        <f t="shared" si="2"/>
        <v>0</v>
      </c>
      <c r="AR31" s="6">
        <f t="shared" si="2"/>
        <v>0</v>
      </c>
      <c r="AS31" s="6">
        <f t="shared" si="2"/>
        <v>0</v>
      </c>
      <c r="AT31" s="6">
        <f t="shared" si="2"/>
        <v>0</v>
      </c>
      <c r="AU31" s="6">
        <f t="shared" si="2"/>
        <v>0</v>
      </c>
      <c r="AV31" s="6">
        <f t="shared" si="2"/>
        <v>0</v>
      </c>
      <c r="AW31" s="6">
        <f t="shared" si="2"/>
        <v>0</v>
      </c>
      <c r="AX31" s="6">
        <f t="shared" si="2"/>
        <v>0</v>
      </c>
      <c r="AY31" s="6">
        <f t="shared" si="2"/>
        <v>0</v>
      </c>
      <c r="AZ31" s="6">
        <f t="shared" si="2"/>
        <v>0</v>
      </c>
      <c r="BA31" s="6">
        <f t="shared" si="2"/>
        <v>0</v>
      </c>
      <c r="BB31" s="6">
        <f t="shared" si="2"/>
        <v>500000</v>
      </c>
      <c r="BC31" s="6">
        <f t="shared" si="2"/>
        <v>550000</v>
      </c>
      <c r="BD31" s="6">
        <f t="shared" si="0"/>
        <v>22473019.48</v>
      </c>
    </row>
    <row r="32" spans="1:56" ht="15">
      <c r="A32" s="18"/>
      <c r="B32" s="19"/>
      <c r="C32" s="15"/>
      <c r="D32" s="44" t="s">
        <v>52</v>
      </c>
      <c r="E32" s="4" t="s">
        <v>59</v>
      </c>
      <c r="F32" s="4"/>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f t="shared" si="0"/>
        <v>0</v>
      </c>
    </row>
    <row r="33" spans="1:56" ht="15">
      <c r="A33" s="18"/>
      <c r="B33" s="19"/>
      <c r="C33" s="15"/>
      <c r="D33" s="44" t="s">
        <v>53</v>
      </c>
      <c r="E33" s="4" t="s">
        <v>60</v>
      </c>
      <c r="F33" s="4"/>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f t="shared" si="0"/>
        <v>0</v>
      </c>
    </row>
    <row r="34" spans="1:56" ht="15">
      <c r="A34" s="16">
        <v>13</v>
      </c>
      <c r="B34" s="19" t="s">
        <v>0</v>
      </c>
      <c r="C34" s="15">
        <v>0</v>
      </c>
      <c r="D34" s="44" t="s">
        <v>54</v>
      </c>
      <c r="E34" s="4" t="s">
        <v>61</v>
      </c>
      <c r="F34" s="4"/>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v>200000</v>
      </c>
      <c r="BA34" s="5"/>
      <c r="BB34" s="5"/>
      <c r="BC34" s="5"/>
      <c r="BD34" s="5">
        <f t="shared" si="0"/>
        <v>200000</v>
      </c>
    </row>
    <row r="35" spans="1:56" ht="15">
      <c r="A35" s="20"/>
      <c r="B35" s="21"/>
      <c r="C35" s="21"/>
      <c r="D35" s="44" t="s">
        <v>55</v>
      </c>
      <c r="E35" s="4" t="s">
        <v>62</v>
      </c>
      <c r="F35" s="4"/>
      <c r="G35" s="5">
        <v>458787</v>
      </c>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v>500000</v>
      </c>
      <c r="BB35" s="5"/>
      <c r="BC35" s="5"/>
      <c r="BD35" s="5">
        <f t="shared" si="0"/>
        <v>958787</v>
      </c>
    </row>
    <row r="36" spans="1:56" ht="15">
      <c r="A36" s="22"/>
      <c r="B36" s="23"/>
      <c r="C36" s="23"/>
      <c r="D36" s="44" t="s">
        <v>56</v>
      </c>
      <c r="E36" s="4" t="s">
        <v>63</v>
      </c>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f t="shared" si="0"/>
        <v>0</v>
      </c>
    </row>
    <row r="37" spans="1:67" s="26" customFormat="1" ht="15.75" customHeight="1">
      <c r="A37" s="24"/>
      <c r="B37" s="25"/>
      <c r="C37" s="25"/>
      <c r="D37" s="44" t="s">
        <v>64</v>
      </c>
      <c r="E37" s="4" t="s">
        <v>65</v>
      </c>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f t="shared" si="0"/>
        <v>0</v>
      </c>
      <c r="BE37" s="7"/>
      <c r="BF37" s="7"/>
      <c r="BG37" s="7"/>
      <c r="BH37" s="7"/>
      <c r="BI37" s="7"/>
      <c r="BJ37" s="7"/>
      <c r="BK37" s="7"/>
      <c r="BL37" s="7"/>
      <c r="BM37" s="7"/>
      <c r="BN37" s="7"/>
      <c r="BO37" s="7"/>
    </row>
    <row r="38" spans="1:67" s="26" customFormat="1" ht="15">
      <c r="A38" s="24"/>
      <c r="B38" s="25"/>
      <c r="C38" s="25"/>
      <c r="D38" s="44" t="s">
        <v>66</v>
      </c>
      <c r="E38" s="4" t="s">
        <v>67</v>
      </c>
      <c r="F38" s="5"/>
      <c r="G38" s="5">
        <v>486901.2</v>
      </c>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f t="shared" si="0"/>
        <v>486901.2</v>
      </c>
      <c r="BE38" s="7"/>
      <c r="BF38" s="7"/>
      <c r="BG38" s="7"/>
      <c r="BH38" s="7"/>
      <c r="BI38" s="7"/>
      <c r="BJ38" s="7"/>
      <c r="BK38" s="7"/>
      <c r="BL38" s="7"/>
      <c r="BM38" s="7"/>
      <c r="BN38" s="7"/>
      <c r="BO38" s="7"/>
    </row>
    <row r="39" spans="1:67" s="26" customFormat="1" ht="15" customHeight="1">
      <c r="A39" s="24"/>
      <c r="B39" s="25"/>
      <c r="C39" s="25"/>
      <c r="D39" s="44" t="s">
        <v>68</v>
      </c>
      <c r="E39" s="4" t="s">
        <v>69</v>
      </c>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f t="shared" si="0"/>
        <v>0</v>
      </c>
      <c r="BE39" s="7"/>
      <c r="BF39" s="7"/>
      <c r="BG39" s="7"/>
      <c r="BH39" s="7"/>
      <c r="BI39" s="7"/>
      <c r="BJ39" s="7"/>
      <c r="BK39" s="7"/>
      <c r="BL39" s="7"/>
      <c r="BM39" s="7"/>
      <c r="BN39" s="7"/>
      <c r="BO39" s="7"/>
    </row>
    <row r="40" spans="1:67" s="26" customFormat="1" ht="15" customHeight="1">
      <c r="A40" s="24"/>
      <c r="B40" s="25"/>
      <c r="C40" s="25"/>
      <c r="D40" s="44" t="s">
        <v>70</v>
      </c>
      <c r="E40" s="4" t="s">
        <v>71</v>
      </c>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f t="shared" si="0"/>
        <v>0</v>
      </c>
      <c r="BE40" s="7"/>
      <c r="BF40" s="7"/>
      <c r="BG40" s="7"/>
      <c r="BH40" s="7"/>
      <c r="BI40" s="7"/>
      <c r="BJ40" s="7"/>
      <c r="BK40" s="7"/>
      <c r="BL40" s="7"/>
      <c r="BM40" s="7"/>
      <c r="BN40" s="7"/>
      <c r="BO40" s="7"/>
    </row>
    <row r="41" spans="1:56" ht="15">
      <c r="A41" s="22"/>
      <c r="B41" s="23"/>
      <c r="C41" s="23"/>
      <c r="D41" s="44" t="s">
        <v>72</v>
      </c>
      <c r="E41" s="4" t="s">
        <v>73</v>
      </c>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f t="shared" si="0"/>
        <v>0</v>
      </c>
    </row>
    <row r="42" spans="1:56" ht="15">
      <c r="A42" s="22"/>
      <c r="B42" s="23"/>
      <c r="C42" s="23"/>
      <c r="D42" s="44" t="s">
        <v>74</v>
      </c>
      <c r="E42" s="4" t="s">
        <v>75</v>
      </c>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f t="shared" si="0"/>
        <v>0</v>
      </c>
    </row>
    <row r="43" spans="1:56" ht="15">
      <c r="A43" s="22"/>
      <c r="B43" s="23"/>
      <c r="C43" s="23"/>
      <c r="D43" s="44" t="s">
        <v>76</v>
      </c>
      <c r="E43" s="4" t="s">
        <v>77</v>
      </c>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v>500000</v>
      </c>
      <c r="AU43" s="5"/>
      <c r="AV43" s="5"/>
      <c r="AW43" s="5"/>
      <c r="AX43" s="5"/>
      <c r="AY43" s="5"/>
      <c r="AZ43" s="5"/>
      <c r="BA43" s="5"/>
      <c r="BB43" s="5"/>
      <c r="BC43" s="5"/>
      <c r="BD43" s="5">
        <f t="shared" si="0"/>
        <v>500000</v>
      </c>
    </row>
    <row r="44" spans="1:56" ht="15">
      <c r="A44" s="22"/>
      <c r="B44" s="23"/>
      <c r="C44" s="23"/>
      <c r="D44" s="44" t="s">
        <v>78</v>
      </c>
      <c r="E44" s="4" t="s">
        <v>79</v>
      </c>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f t="shared" si="0"/>
        <v>0</v>
      </c>
    </row>
    <row r="45" spans="1:56" ht="15">
      <c r="A45" s="22"/>
      <c r="B45" s="23"/>
      <c r="C45" s="23"/>
      <c r="D45" s="44" t="s">
        <v>80</v>
      </c>
      <c r="E45" s="4" t="s">
        <v>81</v>
      </c>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f t="shared" si="0"/>
        <v>0</v>
      </c>
    </row>
    <row r="46" spans="1:56" ht="15">
      <c r="A46" s="22"/>
      <c r="B46" s="23"/>
      <c r="C46" s="23"/>
      <c r="D46" s="44" t="s">
        <v>87</v>
      </c>
      <c r="E46" s="4" t="s">
        <v>84</v>
      </c>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f t="shared" si="0"/>
        <v>0</v>
      </c>
    </row>
    <row r="47" spans="1:56" ht="15.75" customHeight="1">
      <c r="A47" s="22"/>
      <c r="B47" s="23"/>
      <c r="C47" s="23"/>
      <c r="D47" s="44" t="s">
        <v>88</v>
      </c>
      <c r="E47" s="4" t="s">
        <v>85</v>
      </c>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f t="shared" si="0"/>
        <v>0</v>
      </c>
    </row>
    <row r="48" spans="1:56" ht="15" customHeight="1">
      <c r="A48" s="22"/>
      <c r="B48" s="23"/>
      <c r="C48" s="23"/>
      <c r="D48" s="44" t="s">
        <v>86</v>
      </c>
      <c r="E48" s="4" t="s">
        <v>82</v>
      </c>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v>800000</v>
      </c>
      <c r="AY48" s="5">
        <v>700000</v>
      </c>
      <c r="AZ48" s="5"/>
      <c r="BA48" s="5"/>
      <c r="BB48" s="5"/>
      <c r="BC48" s="5"/>
      <c r="BD48" s="5">
        <f t="shared" si="0"/>
        <v>1500000</v>
      </c>
    </row>
    <row r="49" spans="1:56" ht="15">
      <c r="A49" s="22"/>
      <c r="B49" s="23"/>
      <c r="C49" s="23"/>
      <c r="D49" s="44" t="s">
        <v>89</v>
      </c>
      <c r="E49" s="4" t="s">
        <v>83</v>
      </c>
      <c r="F49" s="5"/>
      <c r="G49" s="5">
        <v>515532</v>
      </c>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f t="shared" si="0"/>
        <v>515532</v>
      </c>
    </row>
    <row r="50" spans="1:56" ht="15">
      <c r="A50" s="22"/>
      <c r="B50" s="23"/>
      <c r="C50" s="23"/>
      <c r="D50" s="44" t="s">
        <v>91</v>
      </c>
      <c r="E50" s="4" t="s">
        <v>98</v>
      </c>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v>500000</v>
      </c>
      <c r="AT50" s="5"/>
      <c r="AU50" s="5"/>
      <c r="AV50" s="5"/>
      <c r="AW50" s="5"/>
      <c r="AX50" s="5"/>
      <c r="AY50" s="5"/>
      <c r="AZ50" s="5"/>
      <c r="BA50" s="5"/>
      <c r="BB50" s="5"/>
      <c r="BC50" s="5"/>
      <c r="BD50" s="5">
        <f t="shared" si="0"/>
        <v>500000</v>
      </c>
    </row>
    <row r="51" spans="1:56" ht="15">
      <c r="A51" s="22"/>
      <c r="B51" s="23"/>
      <c r="C51" s="23"/>
      <c r="D51" s="44" t="s">
        <v>92</v>
      </c>
      <c r="E51" s="4" t="s">
        <v>99</v>
      </c>
      <c r="F51" s="5"/>
      <c r="G51" s="5">
        <v>490644</v>
      </c>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f t="shared" si="0"/>
        <v>490644</v>
      </c>
    </row>
    <row r="52" spans="1:56" ht="15">
      <c r="A52" s="22"/>
      <c r="B52" s="23"/>
      <c r="C52" s="23"/>
      <c r="D52" s="44" t="s">
        <v>93</v>
      </c>
      <c r="E52" s="4" t="s">
        <v>100</v>
      </c>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f t="shared" si="0"/>
        <v>0</v>
      </c>
    </row>
    <row r="53" spans="1:56" ht="15">
      <c r="A53" s="22"/>
      <c r="B53" s="23"/>
      <c r="C53" s="23"/>
      <c r="D53" s="44" t="s">
        <v>94</v>
      </c>
      <c r="E53" s="4" t="s">
        <v>101</v>
      </c>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f t="shared" si="0"/>
        <v>0</v>
      </c>
    </row>
    <row r="54" spans="1:56" ht="15">
      <c r="A54" s="22"/>
      <c r="B54" s="23"/>
      <c r="C54" s="23"/>
      <c r="D54" s="44" t="s">
        <v>95</v>
      </c>
      <c r="E54" s="4" t="s">
        <v>102</v>
      </c>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f t="shared" si="0"/>
        <v>0</v>
      </c>
    </row>
    <row r="55" spans="1:56" ht="27.75">
      <c r="A55" s="22"/>
      <c r="B55" s="23"/>
      <c r="C55" s="23"/>
      <c r="D55" s="44" t="s">
        <v>96</v>
      </c>
      <c r="E55" s="4" t="s">
        <v>103</v>
      </c>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v>85000</v>
      </c>
      <c r="AV55" s="5">
        <v>85000</v>
      </c>
      <c r="AW55" s="5">
        <v>320000</v>
      </c>
      <c r="AX55" s="5"/>
      <c r="AY55" s="5"/>
      <c r="AZ55" s="5"/>
      <c r="BA55" s="5"/>
      <c r="BB55" s="5"/>
      <c r="BC55" s="5"/>
      <c r="BD55" s="5">
        <f t="shared" si="0"/>
        <v>490000</v>
      </c>
    </row>
    <row r="56" spans="1:56" ht="15">
      <c r="A56" s="22"/>
      <c r="B56" s="23"/>
      <c r="C56" s="23"/>
      <c r="D56" s="44" t="s">
        <v>97</v>
      </c>
      <c r="E56" s="4" t="s">
        <v>104</v>
      </c>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f t="shared" si="0"/>
        <v>0</v>
      </c>
    </row>
    <row r="57" spans="1:56" ht="15" customHeight="1">
      <c r="A57" s="22"/>
      <c r="B57" s="23"/>
      <c r="C57" s="23"/>
      <c r="D57" s="44"/>
      <c r="E57" s="41" t="s">
        <v>57</v>
      </c>
      <c r="F57" s="6">
        <f>SUM(F32:F56)</f>
        <v>0</v>
      </c>
      <c r="G57" s="6">
        <f>SUM(G32:G56)</f>
        <v>1951864.2</v>
      </c>
      <c r="H57" s="6">
        <f aca="true" t="shared" si="3" ref="H57:BC57">SUM(H32:H56)</f>
        <v>0</v>
      </c>
      <c r="I57" s="6">
        <f t="shared" si="3"/>
        <v>0</v>
      </c>
      <c r="J57" s="6">
        <f t="shared" si="3"/>
        <v>0</v>
      </c>
      <c r="K57" s="6">
        <f t="shared" si="3"/>
        <v>0</v>
      </c>
      <c r="L57" s="6">
        <f t="shared" si="3"/>
        <v>0</v>
      </c>
      <c r="M57" s="6">
        <f t="shared" si="3"/>
        <v>0</v>
      </c>
      <c r="N57" s="6">
        <f t="shared" si="3"/>
        <v>0</v>
      </c>
      <c r="O57" s="6">
        <f t="shared" si="3"/>
        <v>0</v>
      </c>
      <c r="P57" s="6">
        <f t="shared" si="3"/>
        <v>0</v>
      </c>
      <c r="Q57" s="6">
        <f t="shared" si="3"/>
        <v>0</v>
      </c>
      <c r="R57" s="6">
        <f t="shared" si="3"/>
        <v>0</v>
      </c>
      <c r="S57" s="6">
        <f t="shared" si="3"/>
        <v>0</v>
      </c>
      <c r="T57" s="6">
        <f t="shared" si="3"/>
        <v>0</v>
      </c>
      <c r="U57" s="6">
        <f t="shared" si="3"/>
        <v>0</v>
      </c>
      <c r="V57" s="6">
        <f t="shared" si="3"/>
        <v>0</v>
      </c>
      <c r="W57" s="6">
        <f t="shared" si="3"/>
        <v>0</v>
      </c>
      <c r="X57" s="6">
        <f t="shared" si="3"/>
        <v>0</v>
      </c>
      <c r="Y57" s="6">
        <f t="shared" si="3"/>
        <v>0</v>
      </c>
      <c r="Z57" s="6">
        <f t="shared" si="3"/>
        <v>0</v>
      </c>
      <c r="AA57" s="6">
        <f t="shared" si="3"/>
        <v>0</v>
      </c>
      <c r="AB57" s="6">
        <f t="shared" si="3"/>
        <v>0</v>
      </c>
      <c r="AC57" s="6">
        <f t="shared" si="3"/>
        <v>0</v>
      </c>
      <c r="AD57" s="6">
        <f t="shared" si="3"/>
        <v>0</v>
      </c>
      <c r="AE57" s="6">
        <f t="shared" si="3"/>
        <v>0</v>
      </c>
      <c r="AF57" s="6">
        <f t="shared" si="3"/>
        <v>0</v>
      </c>
      <c r="AG57" s="6">
        <f t="shared" si="3"/>
        <v>0</v>
      </c>
      <c r="AH57" s="6">
        <f t="shared" si="3"/>
        <v>0</v>
      </c>
      <c r="AI57" s="6">
        <f t="shared" si="3"/>
        <v>0</v>
      </c>
      <c r="AJ57" s="6">
        <f t="shared" si="3"/>
        <v>0</v>
      </c>
      <c r="AK57" s="6">
        <f t="shared" si="3"/>
        <v>0</v>
      </c>
      <c r="AL57" s="6">
        <f t="shared" si="3"/>
        <v>0</v>
      </c>
      <c r="AM57" s="6">
        <f t="shared" si="3"/>
        <v>0</v>
      </c>
      <c r="AN57" s="6">
        <f t="shared" si="3"/>
        <v>0</v>
      </c>
      <c r="AO57" s="6">
        <f t="shared" si="3"/>
        <v>0</v>
      </c>
      <c r="AP57" s="6">
        <f t="shared" si="3"/>
        <v>0</v>
      </c>
      <c r="AQ57" s="6">
        <f t="shared" si="3"/>
        <v>0</v>
      </c>
      <c r="AR57" s="6">
        <f t="shared" si="3"/>
        <v>0</v>
      </c>
      <c r="AS57" s="6">
        <f t="shared" si="3"/>
        <v>500000</v>
      </c>
      <c r="AT57" s="6">
        <f t="shared" si="3"/>
        <v>500000</v>
      </c>
      <c r="AU57" s="6">
        <f t="shared" si="3"/>
        <v>85000</v>
      </c>
      <c r="AV57" s="6">
        <f t="shared" si="3"/>
        <v>85000</v>
      </c>
      <c r="AW57" s="6">
        <f t="shared" si="3"/>
        <v>320000</v>
      </c>
      <c r="AX57" s="6">
        <f t="shared" si="3"/>
        <v>800000</v>
      </c>
      <c r="AY57" s="6">
        <f t="shared" si="3"/>
        <v>700000</v>
      </c>
      <c r="AZ57" s="6">
        <f t="shared" si="3"/>
        <v>200000</v>
      </c>
      <c r="BA57" s="6">
        <f t="shared" si="3"/>
        <v>500000</v>
      </c>
      <c r="BB57" s="6">
        <f t="shared" si="3"/>
        <v>0</v>
      </c>
      <c r="BC57" s="6">
        <f t="shared" si="3"/>
        <v>0</v>
      </c>
      <c r="BD57" s="6">
        <f t="shared" si="0"/>
        <v>5641864.2</v>
      </c>
    </row>
    <row r="58" spans="1:56" ht="32.25" customHeight="1">
      <c r="A58" s="22"/>
      <c r="B58" s="23"/>
      <c r="C58" s="23"/>
      <c r="D58" s="44"/>
      <c r="E58" s="41" t="s">
        <v>58</v>
      </c>
      <c r="F58" s="6">
        <f>F57+F31+F14</f>
        <v>0</v>
      </c>
      <c r="G58" s="6">
        <f>G57+G31+G14</f>
        <v>3871958.6799999997</v>
      </c>
      <c r="H58" s="6">
        <f aca="true" t="shared" si="4" ref="H58:BC58">H57+H31+H14</f>
        <v>355000</v>
      </c>
      <c r="I58" s="6">
        <f t="shared" si="4"/>
        <v>1500000</v>
      </c>
      <c r="J58" s="6">
        <f t="shared" si="4"/>
        <v>1500000</v>
      </c>
      <c r="K58" s="6">
        <f t="shared" si="4"/>
        <v>800000</v>
      </c>
      <c r="L58" s="6">
        <f t="shared" si="4"/>
        <v>1497925</v>
      </c>
      <c r="M58" s="6">
        <f t="shared" si="4"/>
        <v>300000</v>
      </c>
      <c r="N58" s="6">
        <f t="shared" si="4"/>
        <v>500000</v>
      </c>
      <c r="O58" s="6">
        <f t="shared" si="4"/>
        <v>-500000</v>
      </c>
      <c r="P58" s="6">
        <f t="shared" si="4"/>
        <v>500000</v>
      </c>
      <c r="Q58" s="6">
        <f t="shared" si="4"/>
        <v>311350</v>
      </c>
      <c r="R58" s="6">
        <f t="shared" si="4"/>
        <v>-311350</v>
      </c>
      <c r="S58" s="6">
        <f t="shared" si="4"/>
        <v>311350</v>
      </c>
      <c r="T58" s="6">
        <f t="shared" si="4"/>
        <v>188650</v>
      </c>
      <c r="U58" s="6">
        <f t="shared" si="4"/>
        <v>-188650</v>
      </c>
      <c r="V58" s="6">
        <f t="shared" si="4"/>
        <v>188650</v>
      </c>
      <c r="W58" s="6">
        <f t="shared" si="4"/>
        <v>1400000</v>
      </c>
      <c r="X58" s="6">
        <f t="shared" si="4"/>
        <v>2000000</v>
      </c>
      <c r="Y58" s="6">
        <f t="shared" si="4"/>
        <v>500000</v>
      </c>
      <c r="Z58" s="6">
        <f t="shared" si="4"/>
        <v>200000</v>
      </c>
      <c r="AA58" s="6">
        <f t="shared" si="4"/>
        <v>-212004</v>
      </c>
      <c r="AB58" s="6">
        <f t="shared" si="4"/>
        <v>212004</v>
      </c>
      <c r="AC58" s="6">
        <f t="shared" si="4"/>
        <v>1500000</v>
      </c>
      <c r="AD58" s="6">
        <f t="shared" si="4"/>
        <v>497000</v>
      </c>
      <c r="AE58" s="6">
        <f t="shared" si="4"/>
        <v>-497000</v>
      </c>
      <c r="AF58" s="6">
        <f t="shared" si="4"/>
        <v>497000</v>
      </c>
      <c r="AG58" s="6">
        <f t="shared" si="4"/>
        <v>2000000</v>
      </c>
      <c r="AH58" s="6">
        <f t="shared" si="4"/>
        <v>1444000</v>
      </c>
      <c r="AI58" s="6">
        <f t="shared" si="4"/>
        <v>510000</v>
      </c>
      <c r="AJ58" s="6">
        <f t="shared" si="4"/>
        <v>500000</v>
      </c>
      <c r="AK58" s="6">
        <f t="shared" si="4"/>
        <v>118000</v>
      </c>
      <c r="AL58" s="6">
        <f t="shared" si="4"/>
        <v>681000</v>
      </c>
      <c r="AM58" s="6">
        <f t="shared" si="4"/>
        <v>300000</v>
      </c>
      <c r="AN58" s="6">
        <f t="shared" si="4"/>
        <v>300000</v>
      </c>
      <c r="AO58" s="6">
        <f t="shared" si="4"/>
        <v>600000</v>
      </c>
      <c r="AP58" s="6">
        <f t="shared" si="4"/>
        <v>250000</v>
      </c>
      <c r="AQ58" s="6">
        <f t="shared" si="4"/>
        <v>-1600000</v>
      </c>
      <c r="AR58" s="6">
        <f t="shared" si="4"/>
        <v>250000</v>
      </c>
      <c r="AS58" s="6">
        <f t="shared" si="4"/>
        <v>500000</v>
      </c>
      <c r="AT58" s="6">
        <f t="shared" si="4"/>
        <v>500000</v>
      </c>
      <c r="AU58" s="6">
        <f t="shared" si="4"/>
        <v>85000</v>
      </c>
      <c r="AV58" s="6">
        <f t="shared" si="4"/>
        <v>85000</v>
      </c>
      <c r="AW58" s="6">
        <f t="shared" si="4"/>
        <v>320000</v>
      </c>
      <c r="AX58" s="6">
        <f t="shared" si="4"/>
        <v>800000</v>
      </c>
      <c r="AY58" s="6">
        <f t="shared" si="4"/>
        <v>700000</v>
      </c>
      <c r="AZ58" s="6">
        <f t="shared" si="4"/>
        <v>200000</v>
      </c>
      <c r="BA58" s="6">
        <f t="shared" si="4"/>
        <v>500000</v>
      </c>
      <c r="BB58" s="6">
        <f t="shared" si="4"/>
        <v>500000</v>
      </c>
      <c r="BC58" s="6">
        <f t="shared" si="4"/>
        <v>550000</v>
      </c>
      <c r="BD58" s="6">
        <f t="shared" si="0"/>
        <v>27014883.68</v>
      </c>
    </row>
    <row r="59" spans="1:56" ht="15">
      <c r="A59" s="22"/>
      <c r="B59" s="23"/>
      <c r="C59" s="23"/>
      <c r="D59" s="38">
        <v>17100000000</v>
      </c>
      <c r="E59" s="3" t="s">
        <v>32</v>
      </c>
      <c r="F59" s="5">
        <v>-21806000</v>
      </c>
      <c r="G59" s="5">
        <f>-3871958.68-977434</f>
        <v>-4849392.68</v>
      </c>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f t="shared" si="0"/>
        <v>-26655392.68</v>
      </c>
    </row>
    <row r="60" spans="1:56" ht="14.25" customHeight="1">
      <c r="A60" s="22"/>
      <c r="B60" s="23"/>
      <c r="C60" s="23"/>
      <c r="D60" s="44"/>
      <c r="E60" s="45" t="s">
        <v>33</v>
      </c>
      <c r="F60" s="6">
        <f>F58+F59</f>
        <v>-21806000</v>
      </c>
      <c r="G60" s="6">
        <f aca="true" t="shared" si="5" ref="G60:BC60">G58+G59</f>
        <v>-977434</v>
      </c>
      <c r="H60" s="6">
        <f t="shared" si="5"/>
        <v>355000</v>
      </c>
      <c r="I60" s="6">
        <f t="shared" si="5"/>
        <v>1500000</v>
      </c>
      <c r="J60" s="6">
        <f t="shared" si="5"/>
        <v>1500000</v>
      </c>
      <c r="K60" s="6">
        <f t="shared" si="5"/>
        <v>800000</v>
      </c>
      <c r="L60" s="6">
        <f t="shared" si="5"/>
        <v>1497925</v>
      </c>
      <c r="M60" s="6">
        <f t="shared" si="5"/>
        <v>300000</v>
      </c>
      <c r="N60" s="6">
        <f t="shared" si="5"/>
        <v>500000</v>
      </c>
      <c r="O60" s="6">
        <f t="shared" si="5"/>
        <v>-500000</v>
      </c>
      <c r="P60" s="6">
        <f t="shared" si="5"/>
        <v>500000</v>
      </c>
      <c r="Q60" s="6">
        <f t="shared" si="5"/>
        <v>311350</v>
      </c>
      <c r="R60" s="6">
        <f t="shared" si="5"/>
        <v>-311350</v>
      </c>
      <c r="S60" s="6">
        <f t="shared" si="5"/>
        <v>311350</v>
      </c>
      <c r="T60" s="6">
        <f t="shared" si="5"/>
        <v>188650</v>
      </c>
      <c r="U60" s="6">
        <f t="shared" si="5"/>
        <v>-188650</v>
      </c>
      <c r="V60" s="6">
        <f t="shared" si="5"/>
        <v>188650</v>
      </c>
      <c r="W60" s="6">
        <f t="shared" si="5"/>
        <v>1400000</v>
      </c>
      <c r="X60" s="6">
        <f t="shared" si="5"/>
        <v>2000000</v>
      </c>
      <c r="Y60" s="6">
        <f t="shared" si="5"/>
        <v>500000</v>
      </c>
      <c r="Z60" s="6">
        <f t="shared" si="5"/>
        <v>200000</v>
      </c>
      <c r="AA60" s="6">
        <f t="shared" si="5"/>
        <v>-212004</v>
      </c>
      <c r="AB60" s="6">
        <f t="shared" si="5"/>
        <v>212004</v>
      </c>
      <c r="AC60" s="6">
        <f t="shared" si="5"/>
        <v>1500000</v>
      </c>
      <c r="AD60" s="6">
        <f t="shared" si="5"/>
        <v>497000</v>
      </c>
      <c r="AE60" s="6">
        <f t="shared" si="5"/>
        <v>-497000</v>
      </c>
      <c r="AF60" s="6">
        <f t="shared" si="5"/>
        <v>497000</v>
      </c>
      <c r="AG60" s="6">
        <f t="shared" si="5"/>
        <v>2000000</v>
      </c>
      <c r="AH60" s="6">
        <f t="shared" si="5"/>
        <v>1444000</v>
      </c>
      <c r="AI60" s="6">
        <f t="shared" si="5"/>
        <v>510000</v>
      </c>
      <c r="AJ60" s="6">
        <f t="shared" si="5"/>
        <v>500000</v>
      </c>
      <c r="AK60" s="6">
        <f t="shared" si="5"/>
        <v>118000</v>
      </c>
      <c r="AL60" s="6">
        <f t="shared" si="5"/>
        <v>681000</v>
      </c>
      <c r="AM60" s="6">
        <f t="shared" si="5"/>
        <v>300000</v>
      </c>
      <c r="AN60" s="6">
        <f t="shared" si="5"/>
        <v>300000</v>
      </c>
      <c r="AO60" s="6">
        <f t="shared" si="5"/>
        <v>600000</v>
      </c>
      <c r="AP60" s="6">
        <f t="shared" si="5"/>
        <v>250000</v>
      </c>
      <c r="AQ60" s="6">
        <f t="shared" si="5"/>
        <v>-1600000</v>
      </c>
      <c r="AR60" s="6">
        <f t="shared" si="5"/>
        <v>250000</v>
      </c>
      <c r="AS60" s="6">
        <f t="shared" si="5"/>
        <v>500000</v>
      </c>
      <c r="AT60" s="6">
        <f t="shared" si="5"/>
        <v>500000</v>
      </c>
      <c r="AU60" s="6">
        <f t="shared" si="5"/>
        <v>85000</v>
      </c>
      <c r="AV60" s="6">
        <f t="shared" si="5"/>
        <v>85000</v>
      </c>
      <c r="AW60" s="6">
        <f t="shared" si="5"/>
        <v>320000</v>
      </c>
      <c r="AX60" s="6">
        <f t="shared" si="5"/>
        <v>800000</v>
      </c>
      <c r="AY60" s="6">
        <f t="shared" si="5"/>
        <v>700000</v>
      </c>
      <c r="AZ60" s="6">
        <f t="shared" si="5"/>
        <v>200000</v>
      </c>
      <c r="BA60" s="6">
        <f t="shared" si="5"/>
        <v>500000</v>
      </c>
      <c r="BB60" s="6">
        <f t="shared" si="5"/>
        <v>500000</v>
      </c>
      <c r="BC60" s="6">
        <f t="shared" si="5"/>
        <v>550000</v>
      </c>
      <c r="BD60" s="6">
        <f t="shared" si="0"/>
        <v>359491</v>
      </c>
    </row>
    <row r="61" spans="1:56" ht="12.75">
      <c r="A61" s="22"/>
      <c r="B61" s="23"/>
      <c r="C61" s="23"/>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row>
    <row r="62" spans="1:56" ht="67.5" customHeight="1">
      <c r="A62" s="22"/>
      <c r="B62" s="23"/>
      <c r="C62" s="23"/>
      <c r="D62" s="32"/>
      <c r="E62" s="32"/>
      <c r="F62" s="48"/>
      <c r="H62" s="48"/>
      <c r="I62" s="48"/>
      <c r="J62" s="48"/>
      <c r="K62" s="48"/>
      <c r="L62" s="48"/>
      <c r="M62" s="48"/>
      <c r="N62" s="48"/>
      <c r="O62" s="48"/>
      <c r="P62" s="48"/>
      <c r="Q62" s="48"/>
      <c r="R62" s="48"/>
      <c r="S62" s="48"/>
      <c r="T62" s="48"/>
      <c r="U62" s="48"/>
      <c r="V62" s="48"/>
      <c r="W62" s="48"/>
      <c r="X62" s="48"/>
      <c r="Y62" s="48"/>
      <c r="Z62" s="48"/>
      <c r="AA62" s="48"/>
      <c r="AB62" s="48"/>
      <c r="AC62" s="48"/>
      <c r="AD62" s="48"/>
      <c r="AE62" s="48"/>
      <c r="AF62" s="48"/>
      <c r="AG62" s="48"/>
      <c r="AH62" s="48"/>
      <c r="AI62" s="48"/>
      <c r="AJ62" s="48"/>
      <c r="AK62" s="48"/>
      <c r="AL62" s="48"/>
      <c r="AM62" s="48"/>
      <c r="AO62" s="48"/>
      <c r="AP62" s="48"/>
      <c r="AQ62" s="48"/>
      <c r="AR62" s="48"/>
      <c r="AS62" s="48"/>
      <c r="AT62" s="48"/>
      <c r="AU62" s="48"/>
      <c r="AV62" s="48"/>
      <c r="AW62" s="48"/>
      <c r="AX62" s="48"/>
      <c r="AY62" s="48"/>
      <c r="AZ62" s="48"/>
      <c r="BA62" s="48"/>
      <c r="BB62" s="48" t="s">
        <v>106</v>
      </c>
      <c r="BC62" s="48"/>
      <c r="BD62" s="46" t="s">
        <v>107</v>
      </c>
    </row>
    <row r="63" spans="1:3" ht="12.75">
      <c r="A63" s="22"/>
      <c r="B63" s="23"/>
      <c r="C63" s="23"/>
    </row>
    <row r="64" spans="1:3" ht="12.75">
      <c r="A64" s="22"/>
      <c r="B64" s="23"/>
      <c r="C64" s="23"/>
    </row>
    <row r="65" spans="1:3" ht="12.75">
      <c r="A65" s="22"/>
      <c r="B65" s="23"/>
      <c r="C65" s="23"/>
    </row>
    <row r="66" spans="1:3" ht="12.75">
      <c r="A66" s="22"/>
      <c r="B66" s="23"/>
      <c r="C66" s="23"/>
    </row>
    <row r="67" spans="1:3" ht="12.75">
      <c r="A67" s="22"/>
      <c r="B67" s="23"/>
      <c r="C67" s="23"/>
    </row>
    <row r="68" spans="1:3" ht="12.75">
      <c r="A68" s="22"/>
      <c r="B68" s="23"/>
      <c r="C68" s="23"/>
    </row>
    <row r="69" ht="44.25" customHeight="1">
      <c r="A69" s="22"/>
    </row>
    <row r="70" ht="12.75">
      <c r="A70" s="22"/>
    </row>
    <row r="71" ht="12.75">
      <c r="A71" s="22"/>
    </row>
    <row r="72" ht="15" thickBot="1">
      <c r="C72" s="27"/>
    </row>
    <row r="82" ht="45.75" customHeight="1"/>
  </sheetData>
  <sheetProtection/>
  <mergeCells count="75">
    <mergeCell ref="BB5:BC5"/>
    <mergeCell ref="BB4:BC4"/>
    <mergeCell ref="BB6:BC6"/>
    <mergeCell ref="BB7:BB8"/>
    <mergeCell ref="BC7:BC8"/>
    <mergeCell ref="AN4:AU4"/>
    <mergeCell ref="AN5:AU5"/>
    <mergeCell ref="AN6:AU6"/>
    <mergeCell ref="AV4:BA4"/>
    <mergeCell ref="AV5:BA5"/>
    <mergeCell ref="AV6:BA6"/>
    <mergeCell ref="V4:AC4"/>
    <mergeCell ref="V5:AC5"/>
    <mergeCell ref="V6:AC6"/>
    <mergeCell ref="AD4:AM4"/>
    <mergeCell ref="AD5:AM5"/>
    <mergeCell ref="AD6:AM6"/>
    <mergeCell ref="F4:M4"/>
    <mergeCell ref="G5:M5"/>
    <mergeCell ref="G6:M6"/>
    <mergeCell ref="N4:U4"/>
    <mergeCell ref="N5:U5"/>
    <mergeCell ref="N6:U6"/>
    <mergeCell ref="D4:D8"/>
    <mergeCell ref="E4:E8"/>
    <mergeCell ref="BD4:BD8"/>
    <mergeCell ref="G7:G8"/>
    <mergeCell ref="L1:M1"/>
    <mergeCell ref="Q7:Q8"/>
    <mergeCell ref="R7:R8"/>
    <mergeCell ref="T7:T8"/>
    <mergeCell ref="F5:F8"/>
    <mergeCell ref="H7:H8"/>
    <mergeCell ref="I7:I8"/>
    <mergeCell ref="J7:J8"/>
    <mergeCell ref="K7:K8"/>
    <mergeCell ref="L7:L8"/>
    <mergeCell ref="M7:M8"/>
    <mergeCell ref="P7:P8"/>
    <mergeCell ref="S7:S8"/>
    <mergeCell ref="V7:V8"/>
    <mergeCell ref="W7:W8"/>
    <mergeCell ref="X7:X8"/>
    <mergeCell ref="U7:U8"/>
    <mergeCell ref="N7:N8"/>
    <mergeCell ref="O7:O8"/>
    <mergeCell ref="Y7:Y8"/>
    <mergeCell ref="Z7:Z8"/>
    <mergeCell ref="AA7:AA8"/>
    <mergeCell ref="AB7:AB8"/>
    <mergeCell ref="AC7:AC8"/>
    <mergeCell ref="AD7:AD8"/>
    <mergeCell ref="AG7:AG8"/>
    <mergeCell ref="AH7:AH8"/>
    <mergeCell ref="AI7:AI8"/>
    <mergeCell ref="AJ7:AJ8"/>
    <mergeCell ref="AK7:AK8"/>
    <mergeCell ref="AL7:AL8"/>
    <mergeCell ref="AY7:AY8"/>
    <mergeCell ref="AM7:AM8"/>
    <mergeCell ref="AN7:AN8"/>
    <mergeCell ref="AO7:AO8"/>
    <mergeCell ref="AP7:AP8"/>
    <mergeCell ref="AR7:AR8"/>
    <mergeCell ref="AS7:AS8"/>
    <mergeCell ref="AE7:AE8"/>
    <mergeCell ref="AF7:AF8"/>
    <mergeCell ref="AZ7:AZ8"/>
    <mergeCell ref="BA7:BA8"/>
    <mergeCell ref="AQ7:AQ8"/>
    <mergeCell ref="AT7:AT8"/>
    <mergeCell ref="AU7:AU8"/>
    <mergeCell ref="AV7:AV8"/>
    <mergeCell ref="AW7:AW8"/>
    <mergeCell ref="AX7:AX8"/>
  </mergeCells>
  <printOptions horizontalCentered="1"/>
  <pageMargins left="0.1968503937007874" right="0" top="0.3937007874015748" bottom="0.3937007874015748" header="0.2362204724409449" footer="0.1968503937007874"/>
  <pageSetup fitToHeight="0" horizontalDpi="600" verticalDpi="600" orientation="landscape" paperSize="9" scale="55" r:id="rId1"/>
  <headerFooter differentFirst="1" alignWithMargins="0">
    <oddHeader>&amp;C&amp;P</oddHeader>
  </headerFooter>
  <colBreaks count="1" manualBreakCount="1">
    <brk id="53" max="61"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user1</cp:lastModifiedBy>
  <cp:lastPrinted>2018-10-08T08:28:32Z</cp:lastPrinted>
  <dcterms:created xsi:type="dcterms:W3CDTF">2014-01-17T10:52:16Z</dcterms:created>
  <dcterms:modified xsi:type="dcterms:W3CDTF">2018-10-09T07:31:22Z</dcterms:modified>
  <cp:category/>
  <cp:version/>
  <cp:contentType/>
  <cp:contentStatus/>
</cp:coreProperties>
</file>